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95df6bdd5d8470/Documents/Achat groupé/RAF/RAF National/Raf Nat 2022/"/>
    </mc:Choice>
  </mc:AlternateContent>
  <xr:revisionPtr revIDLastSave="6" documentId="8_{437F0FB3-1061-4A55-AF71-CA990817B6F6}" xr6:coauthVersionLast="47" xr6:coauthVersionMax="47" xr10:uidLastSave="{10071752-03BB-43EC-B3D8-9CA13466CE6B}"/>
  <bookViews>
    <workbookView xWindow="-110" yWindow="-110" windowWidth="19420" windowHeight="10420" xr2:uid="{B1D5E424-A4EC-49A5-B562-42B7BB0D9214}"/>
  </bookViews>
  <sheets>
    <sheet name="Feuil1" sheetId="1" r:id="rId1"/>
  </sheets>
  <externalReferences>
    <externalReference r:id="rId2"/>
  </externalReferences>
  <definedNames>
    <definedName name="PortsLivraison">[1]!Tableau6[PortsLivraison]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U23" i="1" s="1"/>
  <c r="AA27" i="1"/>
  <c r="Z27" i="1"/>
  <c r="Y27" i="1"/>
  <c r="W27" i="1"/>
  <c r="S27" i="1"/>
  <c r="R27" i="1"/>
  <c r="Q27" i="1"/>
  <c r="P27" i="1"/>
  <c r="O27" i="1"/>
  <c r="AA26" i="1"/>
  <c r="Z26" i="1"/>
  <c r="Y26" i="1"/>
  <c r="W26" i="1"/>
  <c r="S26" i="1"/>
  <c r="R26" i="1"/>
  <c r="Q26" i="1"/>
  <c r="P26" i="1"/>
  <c r="O26" i="1"/>
  <c r="M26" i="1"/>
  <c r="L26" i="1"/>
  <c r="AA25" i="1"/>
  <c r="Z25" i="1"/>
  <c r="Y25" i="1"/>
  <c r="W25" i="1"/>
  <c r="S25" i="1"/>
  <c r="R25" i="1"/>
  <c r="Q25" i="1"/>
  <c r="P25" i="1"/>
  <c r="O25" i="1"/>
  <c r="M25" i="1"/>
  <c r="L25" i="1"/>
  <c r="AA24" i="1"/>
  <c r="Z24" i="1"/>
  <c r="Y24" i="1"/>
  <c r="W24" i="1"/>
  <c r="S24" i="1"/>
  <c r="R24" i="1"/>
  <c r="Q24" i="1"/>
  <c r="P24" i="1"/>
  <c r="O24" i="1"/>
  <c r="M24" i="1"/>
  <c r="L24" i="1"/>
  <c r="AA23" i="1"/>
  <c r="Z23" i="1"/>
  <c r="Y23" i="1"/>
  <c r="W23" i="1"/>
  <c r="S23" i="1"/>
  <c r="R23" i="1"/>
  <c r="Q23" i="1"/>
  <c r="P23" i="1"/>
  <c r="O23" i="1"/>
  <c r="M23" i="1"/>
  <c r="L23" i="1"/>
  <c r="AA22" i="1"/>
  <c r="Z22" i="1"/>
  <c r="Y22" i="1"/>
  <c r="W22" i="1"/>
  <c r="S22" i="1"/>
  <c r="R22" i="1"/>
  <c r="Q22" i="1"/>
  <c r="P22" i="1"/>
  <c r="O22" i="1"/>
  <c r="M22" i="1"/>
  <c r="L22" i="1"/>
  <c r="AA21" i="1"/>
  <c r="Z21" i="1"/>
  <c r="Y21" i="1"/>
  <c r="W21" i="1"/>
  <c r="S21" i="1"/>
  <c r="R21" i="1"/>
  <c r="Q21" i="1"/>
  <c r="P21" i="1"/>
  <c r="O21" i="1"/>
  <c r="M21" i="1"/>
  <c r="L21" i="1"/>
  <c r="AA20" i="1"/>
  <c r="Z20" i="1"/>
  <c r="Y20" i="1"/>
  <c r="W20" i="1"/>
  <c r="S20" i="1"/>
  <c r="R20" i="1"/>
  <c r="Q20" i="1"/>
  <c r="P20" i="1"/>
  <c r="O20" i="1"/>
  <c r="M20" i="1"/>
  <c r="L20" i="1"/>
  <c r="AA19" i="1"/>
  <c r="Z19" i="1"/>
  <c r="Y19" i="1"/>
  <c r="W19" i="1"/>
  <c r="S19" i="1"/>
  <c r="R19" i="1"/>
  <c r="Q19" i="1"/>
  <c r="P19" i="1"/>
  <c r="O19" i="1"/>
  <c r="M19" i="1"/>
  <c r="L19" i="1"/>
  <c r="AA18" i="1"/>
  <c r="Z18" i="1"/>
  <c r="Y18" i="1"/>
  <c r="W18" i="1"/>
  <c r="S18" i="1"/>
  <c r="R18" i="1"/>
  <c r="Q18" i="1"/>
  <c r="P18" i="1"/>
  <c r="O18" i="1"/>
  <c r="M18" i="1"/>
  <c r="L18" i="1"/>
  <c r="AA17" i="1"/>
  <c r="Z17" i="1"/>
  <c r="Y17" i="1"/>
  <c r="W17" i="1"/>
  <c r="S17" i="1"/>
  <c r="R17" i="1"/>
  <c r="Q17" i="1"/>
  <c r="P17" i="1"/>
  <c r="O17" i="1"/>
  <c r="M17" i="1"/>
  <c r="L17" i="1"/>
  <c r="AA16" i="1"/>
  <c r="Z16" i="1"/>
  <c r="Y16" i="1"/>
  <c r="W16" i="1"/>
  <c r="S16" i="1"/>
  <c r="R16" i="1"/>
  <c r="Q16" i="1"/>
  <c r="P16" i="1"/>
  <c r="O16" i="1"/>
  <c r="M16" i="1"/>
  <c r="L16" i="1"/>
  <c r="L30" i="1" s="1"/>
  <c r="AA15" i="1"/>
  <c r="Z15" i="1"/>
  <c r="Y15" i="1"/>
  <c r="W15" i="1"/>
  <c r="S15" i="1"/>
  <c r="R15" i="1"/>
  <c r="Q15" i="1"/>
  <c r="P15" i="1"/>
  <c r="O15" i="1"/>
  <c r="M15" i="1"/>
  <c r="L15" i="1"/>
  <c r="AA14" i="1"/>
  <c r="Z14" i="1"/>
  <c r="Y14" i="1"/>
  <c r="W14" i="1"/>
  <c r="S14" i="1"/>
  <c r="R14" i="1"/>
  <c r="Q14" i="1"/>
  <c r="P14" i="1"/>
  <c r="O14" i="1"/>
  <c r="M14" i="1"/>
  <c r="L14" i="1"/>
  <c r="AA13" i="1"/>
  <c r="Z13" i="1"/>
  <c r="Y13" i="1"/>
  <c r="W13" i="1"/>
  <c r="S13" i="1"/>
  <c r="R13" i="1"/>
  <c r="Q13" i="1"/>
  <c r="P13" i="1"/>
  <c r="O13" i="1"/>
  <c r="M13" i="1"/>
  <c r="L13" i="1"/>
  <c r="AA12" i="1"/>
  <c r="Z12" i="1"/>
  <c r="Y12" i="1"/>
  <c r="W12" i="1"/>
  <c r="S12" i="1"/>
  <c r="R12" i="1"/>
  <c r="Q12" i="1"/>
  <c r="P12" i="1"/>
  <c r="O12" i="1"/>
  <c r="M12" i="1"/>
  <c r="L12" i="1"/>
  <c r="AA11" i="1"/>
  <c r="Z11" i="1"/>
  <c r="Y11" i="1"/>
  <c r="W11" i="1"/>
  <c r="S11" i="1"/>
  <c r="R11" i="1"/>
  <c r="Q11" i="1"/>
  <c r="P11" i="1"/>
  <c r="O11" i="1"/>
  <c r="M11" i="1"/>
  <c r="L11" i="1"/>
  <c r="AA10" i="1"/>
  <c r="Z10" i="1"/>
  <c r="Y10" i="1"/>
  <c r="W10" i="1"/>
  <c r="S10" i="1"/>
  <c r="R10" i="1"/>
  <c r="Q10" i="1"/>
  <c r="P10" i="1"/>
  <c r="O10" i="1"/>
  <c r="M10" i="1"/>
  <c r="L10" i="1"/>
  <c r="L27" i="1" l="1"/>
  <c r="U10" i="1"/>
  <c r="U12" i="1"/>
  <c r="U14" i="1"/>
  <c r="U16" i="1"/>
  <c r="U18" i="1"/>
  <c r="U20" i="1"/>
  <c r="U22" i="1"/>
  <c r="U24" i="1"/>
  <c r="U26" i="1"/>
  <c r="U17" i="1"/>
  <c r="U25" i="1"/>
  <c r="U27" i="1"/>
  <c r="U11" i="1"/>
  <c r="U13" i="1"/>
  <c r="U15" i="1"/>
  <c r="U19" i="1"/>
  <c r="U21" i="1"/>
  <c r="L28" i="1"/>
  <c r="V19" i="1"/>
  <c r="V11" i="1"/>
  <c r="V27" i="1"/>
  <c r="V20" i="1"/>
  <c r="V12" i="1"/>
  <c r="V21" i="1"/>
  <c r="V13" i="1"/>
  <c r="V24" i="1"/>
  <c r="V22" i="1"/>
  <c r="V14" i="1"/>
  <c r="V23" i="1"/>
  <c r="V15" i="1"/>
  <c r="V16" i="1"/>
  <c r="V25" i="1"/>
  <c r="V17" i="1"/>
  <c r="V26" i="1"/>
  <c r="V18" i="1"/>
  <c r="V10" i="1"/>
  <c r="L32" i="1" l="1"/>
  <c r="T25" i="1"/>
  <c r="T17" i="1"/>
  <c r="T26" i="1"/>
  <c r="T18" i="1"/>
  <c r="T10" i="1"/>
  <c r="T14" i="1"/>
  <c r="T19" i="1"/>
  <c r="T11" i="1"/>
  <c r="T27" i="1"/>
  <c r="T20" i="1"/>
  <c r="T12" i="1"/>
  <c r="T21" i="1"/>
  <c r="T13" i="1"/>
  <c r="T22" i="1"/>
  <c r="T23" i="1"/>
  <c r="T15" i="1"/>
  <c r="T16" i="1"/>
  <c r="T24" i="1"/>
  <c r="X21" i="1" l="1"/>
  <c r="X13" i="1"/>
  <c r="X22" i="1"/>
  <c r="X14" i="1"/>
  <c r="X26" i="1"/>
  <c r="X10" i="1"/>
  <c r="X23" i="1"/>
  <c r="X15" i="1"/>
  <c r="X18" i="1"/>
  <c r="X24" i="1"/>
  <c r="X16" i="1"/>
  <c r="X25" i="1"/>
  <c r="X17" i="1"/>
  <c r="X19" i="1"/>
  <c r="X11" i="1"/>
  <c r="X27" i="1"/>
  <c r="X20" i="1"/>
  <c r="X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 Delepine</author>
    <author>Logistique</author>
  </authors>
  <commentList>
    <comment ref="G16" authorId="0" shapeId="0" xr:uid="{668BE513-C6A5-411A-A906-F12D4FE06A75}">
      <text>
        <r>
          <rPr>
            <b/>
            <sz val="9"/>
            <color indexed="81"/>
            <rFont val="Tahoma"/>
            <family val="2"/>
          </rPr>
          <t xml:space="preserve">Le poids des meules de comté est variable. La coopérative nous anonce une moyenne de 38Kg. Nous ne pouvons pas garantir ce poids!! C'est une estimation. </t>
        </r>
      </text>
    </comment>
    <comment ref="L31" authorId="1" shapeId="0" xr:uid="{8CB53852-37DC-4E67-89F8-45D0FB119F17}">
      <text>
        <r>
          <rPr>
            <b/>
            <sz val="9"/>
            <color indexed="81"/>
            <rFont val="Tahoma"/>
            <family val="2"/>
          </rPr>
          <t>Le montant du chèque doit corespondre au "Montant à payer à la commande" (L30)</t>
        </r>
      </text>
    </comment>
  </commentList>
</comments>
</file>

<file path=xl/sharedStrings.xml><?xml version="1.0" encoding="utf-8"?>
<sst xmlns="http://schemas.openxmlformats.org/spreadsheetml/2006/main" count="140" uniqueCount="94">
  <si>
    <t>Remises à Flots - Printemps 2022</t>
  </si>
  <si>
    <t>Nom du groupe</t>
  </si>
  <si>
    <t>Merci de remplir les cases JAUNES</t>
  </si>
  <si>
    <t xml:space="preserve">- Le bon de commande est à renvoyer à  " remisesaflots@gmail.com "  avant le </t>
  </si>
  <si>
    <t>Port de livraison</t>
  </si>
  <si>
    <t>Nom et Prénom de coordinateur.trice</t>
  </si>
  <si>
    <t>- Le paiement du comté se fait par chèque avant le 27 février</t>
  </si>
  <si>
    <t>E-mail</t>
  </si>
  <si>
    <t>A lordre de "Union des Fruitières bio-comtoises" (1 seul chèque par groupe)
Envoie du chèque à "Vincent Delépine, 119 route de St Germain, 69250 Curis au Mont d'Or"</t>
  </si>
  <si>
    <t>N° de tel</t>
  </si>
  <si>
    <t>- Paiement du restant sur la péniche, en espèces ou par chèque à l'ordre des producteurs</t>
  </si>
  <si>
    <t>Famille</t>
  </si>
  <si>
    <t>Producteur</t>
  </si>
  <si>
    <t>Produit</t>
  </si>
  <si>
    <t>Infos produits</t>
  </si>
  <si>
    <t>Conditionnement</t>
  </si>
  <si>
    <t>Tarif 
producteur</t>
  </si>
  <si>
    <t>Quantité
commandée</t>
  </si>
  <si>
    <t>Montant
producteur</t>
  </si>
  <si>
    <t>Transport Fluvial</t>
  </si>
  <si>
    <t>Tarif 
Canaliens</t>
  </si>
  <si>
    <t>Nom et prénom</t>
  </si>
  <si>
    <t>N°de tel</t>
  </si>
  <si>
    <t>Total
Commd</t>
  </si>
  <si>
    <t>Nbr de 
produits</t>
  </si>
  <si>
    <t>Payable à
la commd</t>
  </si>
  <si>
    <t>Payé à la
commd</t>
  </si>
  <si>
    <t>Reste à payer</t>
  </si>
  <si>
    <t>Facture?</t>
  </si>
  <si>
    <t>Nom de la facture</t>
  </si>
  <si>
    <t>Adresse de la facture</t>
  </si>
  <si>
    <t>Rouge Bouchés</t>
  </si>
  <si>
    <t>Mas d'Intras</t>
  </si>
  <si>
    <t>Rosé - Cuvée Isidora</t>
  </si>
  <si>
    <t>Bio (Ardêche)</t>
  </si>
  <si>
    <t>Bouteilles</t>
  </si>
  <si>
    <t>L</t>
  </si>
  <si>
    <t>Rouge - Cuvée des Helviens - 2020</t>
  </si>
  <si>
    <t>Bio (Ardêche) - 80% Grenache, 20% Syrah</t>
  </si>
  <si>
    <t>Fruits en jus et conserves</t>
  </si>
  <si>
    <t>SCOP Marcotte</t>
  </si>
  <si>
    <t>Jus de pomme</t>
  </si>
  <si>
    <t>Bio, de Normandie</t>
  </si>
  <si>
    <t>Produits Cidricoles</t>
  </si>
  <si>
    <t>Calvados vieux (4 ans)</t>
  </si>
  <si>
    <t>Bio, de Normandie - 42%</t>
  </si>
  <si>
    <t>Cidre Clos du bourg</t>
  </si>
  <si>
    <t>Bio, demis sec, de Normandie - 5%</t>
  </si>
  <si>
    <t>Vinaigre de cidre vieilli en fût de chêne</t>
  </si>
  <si>
    <t>Fromages</t>
  </si>
  <si>
    <t>Union Fruitières Bio Comtoises</t>
  </si>
  <si>
    <t>Comté AOP</t>
  </si>
  <si>
    <t>Bio, 12 mois</t>
  </si>
  <si>
    <t>Meule</t>
  </si>
  <si>
    <t>Bières artisanales</t>
  </si>
  <si>
    <t>Vincent Delépine</t>
  </si>
  <si>
    <t>Découverte (2 IPLager, 2 au houblon tropical, 2 stout à l'avoine)</t>
  </si>
  <si>
    <t>Bio, (brasseries : Gens Sérieux, Pleine Lune, Nomade)</t>
  </si>
  <si>
    <t>Tranquille (2 blondes, 2 blanches, 2 ambrées)</t>
  </si>
  <si>
    <t>Produits solidairs</t>
  </si>
  <si>
    <t>Andines</t>
  </si>
  <si>
    <t>Dattes Medjoul</t>
  </si>
  <si>
    <t>Dattes de Palestine</t>
  </si>
  <si>
    <t>Cartons</t>
  </si>
  <si>
    <t>Kg</t>
  </si>
  <si>
    <t>Lentilles corail</t>
  </si>
  <si>
    <t>Bio libre, Liban</t>
  </si>
  <si>
    <t>Sac</t>
  </si>
  <si>
    <t>Sucre roux bio en poudre (non raffiné)</t>
  </si>
  <si>
    <t>Bio, Equateur</t>
  </si>
  <si>
    <t>Huiles, Farines et pois chiches</t>
  </si>
  <si>
    <t>Ferme Bouteille</t>
  </si>
  <si>
    <t>Farine de blé T65</t>
  </si>
  <si>
    <t>Bio, Blé dur (Drôme)</t>
  </si>
  <si>
    <t>Farine de sarrasin</t>
  </si>
  <si>
    <t>Bio, (Drôme)</t>
  </si>
  <si>
    <t xml:space="preserve">Huile de tournesol </t>
  </si>
  <si>
    <t>Bidon</t>
  </si>
  <si>
    <t>Pois chiches en boite</t>
  </si>
  <si>
    <t>Bocaux</t>
  </si>
  <si>
    <t>Polenta</t>
  </si>
  <si>
    <t>Rafiot</t>
  </si>
  <si>
    <t xml:space="preserve">Transport Fluvial + logistique divers </t>
  </si>
  <si>
    <t>1€ par Kg (environ)</t>
  </si>
  <si>
    <t>Montant total de la commande (fluvial inclus)</t>
  </si>
  <si>
    <t>Nombre de produits à livrer</t>
  </si>
  <si>
    <t>Montant à payer à la commande</t>
  </si>
  <si>
    <t xml:space="preserve">A l'ordre de "Union des fruitières bio comtoise" (1 seul chèque par groupe) </t>
  </si>
  <si>
    <t>Montant du chèque effectué à la commande</t>
  </si>
  <si>
    <t>Besoin de factures?</t>
  </si>
  <si>
    <t>Oui ou Non</t>
  </si>
  <si>
    <t xml:space="preserve">A quel nom? </t>
  </si>
  <si>
    <t>A quelle adresse?</t>
  </si>
  <si>
    <t>N° SIRET ou autre si necessaire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</si>
</sst>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C]General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Helvetica"/>
    </font>
    <font>
      <b/>
      <sz val="14"/>
      <color theme="0"/>
      <name val="Helvetica"/>
    </font>
    <font>
      <b/>
      <sz val="10"/>
      <color rgb="FF000000"/>
      <name val="Helvetica"/>
    </font>
    <font>
      <b/>
      <sz val="9"/>
      <color rgb="FF000000"/>
      <name val="Helvetica"/>
    </font>
    <font>
      <sz val="10"/>
      <name val="Helvetica"/>
    </font>
    <font>
      <b/>
      <sz val="11"/>
      <color rgb="FF000000"/>
      <name val="Helvetica"/>
    </font>
    <font>
      <b/>
      <sz val="14"/>
      <color rgb="FFC00000"/>
      <name val="Helvetica"/>
    </font>
    <font>
      <sz val="11"/>
      <color rgb="FF000000"/>
      <name val="Helvetica"/>
    </font>
    <font>
      <b/>
      <sz val="9"/>
      <name val="Helvetica"/>
    </font>
    <font>
      <b/>
      <sz val="8"/>
      <color rgb="FF000000"/>
      <name val="Helvetica"/>
    </font>
    <font>
      <b/>
      <sz val="12"/>
      <color rgb="FF000000"/>
      <name val="Helvetica"/>
    </font>
    <font>
      <b/>
      <sz val="10"/>
      <color rgb="FFED7D31"/>
      <name val="Helvetica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FF9900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rgb="FFFFFF66"/>
      </patternFill>
    </fill>
    <fill>
      <patternFill patternType="solid">
        <fgColor rgb="FFFFC000"/>
        <bgColor rgb="FFFFC000"/>
      </patternFill>
    </fill>
    <fill>
      <patternFill patternType="solid">
        <fgColor theme="7" tint="0.39997558519241921"/>
        <bgColor rgb="FFFFC000"/>
      </patternFill>
    </fill>
    <fill>
      <patternFill patternType="solid">
        <fgColor theme="8" tint="0.79998168889431442"/>
        <bgColor rgb="FFFFC000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2"/>
        <bgColor rgb="FFFFD966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FE699"/>
      </patternFill>
    </fill>
    <fill>
      <patternFill patternType="solid">
        <fgColor rgb="FFFFD966"/>
        <bgColor rgb="FFFFD966"/>
      </patternFill>
    </fill>
    <fill>
      <patternFill patternType="solid">
        <fgColor theme="3" tint="0.59999389629810485"/>
        <bgColor rgb="FFF2F2F2"/>
      </patternFill>
    </fill>
  </fills>
  <borders count="74">
    <border>
      <left/>
      <right/>
      <top/>
      <bottom/>
      <diagonal/>
    </border>
    <border>
      <left style="medium">
        <color rgb="FF404040"/>
      </left>
      <right/>
      <top style="medium">
        <color rgb="FF404040"/>
      </top>
      <bottom style="medium">
        <color rgb="FF404040"/>
      </bottom>
      <diagonal/>
    </border>
    <border>
      <left/>
      <right/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rgb="FF40404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rgb="FF404040"/>
      </left>
      <right style="medium">
        <color rgb="FF404040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rgb="FF404040"/>
      </left>
      <right style="medium">
        <color rgb="FF404040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04040"/>
      </left>
      <right style="medium">
        <color rgb="FF404040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404040"/>
      </left>
      <right style="medium">
        <color rgb="FF404040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rgb="FF404040"/>
      </left>
      <right style="medium">
        <color rgb="FF404040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rgb="FF404040"/>
      </left>
      <right style="medium">
        <color rgb="FF404040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</cellStyleXfs>
  <cellXfs count="170">
    <xf numFmtId="0" fontId="0" fillId="0" borderId="0" xfId="0"/>
    <xf numFmtId="0" fontId="3" fillId="2" borderId="0" xfId="2" applyNumberFormat="1" applyFont="1" applyFill="1" applyAlignment="1" applyProtection="1">
      <alignment vertical="center" wrapText="1"/>
    </xf>
    <xf numFmtId="0" fontId="3" fillId="2" borderId="0" xfId="2" applyNumberFormat="1" applyFont="1" applyFill="1" applyAlignment="1" applyProtection="1">
      <alignment horizontal="center" vertical="center" wrapText="1"/>
    </xf>
    <xf numFmtId="0" fontId="0" fillId="3" borderId="0" xfId="0" applyFill="1"/>
    <xf numFmtId="0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2" xfId="2" applyNumberFormat="1" applyFont="1" applyFill="1" applyBorder="1" applyAlignment="1" applyProtection="1">
      <alignment horizontal="center" vertical="center" wrapText="1"/>
    </xf>
    <xf numFmtId="0" fontId="4" fillId="4" borderId="3" xfId="2" applyNumberFormat="1" applyFont="1" applyFill="1" applyBorder="1" applyAlignment="1" applyProtection="1">
      <alignment horizontal="center" vertical="center" wrapText="1"/>
    </xf>
    <xf numFmtId="0" fontId="5" fillId="2" borderId="0" xfId="2" applyNumberFormat="1" applyFont="1" applyFill="1" applyAlignment="1" applyProtection="1">
      <alignment vertical="center"/>
    </xf>
    <xf numFmtId="0" fontId="5" fillId="2" borderId="0" xfId="2" applyNumberFormat="1" applyFont="1" applyFill="1" applyAlignment="1" applyProtection="1">
      <alignment horizontal="center" vertical="center"/>
    </xf>
    <xf numFmtId="0" fontId="6" fillId="5" borderId="4" xfId="2" applyNumberFormat="1" applyFont="1" applyFill="1" applyBorder="1" applyAlignment="1" applyProtection="1">
      <alignment horizontal="right" vertical="center" wrapText="1"/>
    </xf>
    <xf numFmtId="0" fontId="7" fillId="6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2" quotePrefix="1" applyNumberFormat="1" applyFont="1" applyFill="1" applyBorder="1" applyAlignment="1" applyProtection="1">
      <alignment horizontal="center" vertical="center" wrapText="1"/>
    </xf>
    <xf numFmtId="0" fontId="8" fillId="5" borderId="6" xfId="2" quotePrefix="1" applyNumberFormat="1" applyFont="1" applyFill="1" applyBorder="1" applyAlignment="1" applyProtection="1">
      <alignment horizontal="center" vertical="center" wrapText="1"/>
    </xf>
    <xf numFmtId="0" fontId="8" fillId="5" borderId="7" xfId="2" quotePrefix="1" applyNumberFormat="1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Border="1" applyAlignment="1" applyProtection="1">
      <alignment vertical="center" wrapText="1"/>
    </xf>
    <xf numFmtId="0" fontId="6" fillId="5" borderId="8" xfId="2" applyNumberFormat="1" applyFont="1" applyFill="1" applyBorder="1" applyAlignment="1" applyProtection="1">
      <alignment horizontal="right" vertical="center" wrapText="1"/>
    </xf>
    <xf numFmtId="0" fontId="7" fillId="6" borderId="9" xfId="2" applyNumberFormat="1" applyFont="1" applyFill="1" applyBorder="1" applyAlignment="1" applyProtection="1">
      <alignment horizontal="center" vertical="center" wrapText="1"/>
      <protection locked="0"/>
    </xf>
    <xf numFmtId="165" fontId="9" fillId="5" borderId="10" xfId="2" applyNumberFormat="1" applyFont="1" applyFill="1" applyBorder="1" applyAlignment="1" applyProtection="1">
      <alignment horizontal="center" vertical="center" wrapText="1"/>
    </xf>
    <xf numFmtId="165" fontId="9" fillId="5" borderId="11" xfId="2" applyNumberFormat="1" applyFont="1" applyFill="1" applyBorder="1" applyAlignment="1" applyProtection="1">
      <alignment horizontal="center" vertical="center" wrapText="1"/>
    </xf>
    <xf numFmtId="165" fontId="9" fillId="5" borderId="12" xfId="2" applyNumberFormat="1" applyFont="1" applyFill="1" applyBorder="1" applyAlignment="1" applyProtection="1">
      <alignment horizontal="center" vertical="center" wrapText="1"/>
    </xf>
    <xf numFmtId="0" fontId="8" fillId="5" borderId="13" xfId="2" applyNumberFormat="1" applyFont="1" applyFill="1" applyBorder="1" applyAlignment="1" applyProtection="1">
      <alignment horizontal="center" vertical="center" wrapText="1"/>
    </xf>
    <xf numFmtId="0" fontId="8" fillId="5" borderId="0" xfId="2" applyNumberFormat="1" applyFont="1" applyFill="1" applyBorder="1" applyAlignment="1" applyProtection="1">
      <alignment horizontal="center" vertical="center" wrapText="1"/>
    </xf>
    <xf numFmtId="0" fontId="8" fillId="5" borderId="14" xfId="2" applyNumberFormat="1" applyFont="1" applyFill="1" applyBorder="1" applyAlignment="1" applyProtection="1">
      <alignment horizontal="center" vertical="center" wrapText="1"/>
    </xf>
    <xf numFmtId="0" fontId="10" fillId="5" borderId="10" xfId="2" applyNumberFormat="1" applyFont="1" applyFill="1" applyBorder="1" applyAlignment="1" applyProtection="1">
      <alignment horizontal="center" vertical="center" wrapText="1"/>
    </xf>
    <xf numFmtId="0" fontId="10" fillId="5" borderId="11" xfId="2" applyNumberFormat="1" applyFont="1" applyFill="1" applyBorder="1" applyAlignment="1" applyProtection="1">
      <alignment horizontal="center" vertical="center" wrapText="1"/>
    </xf>
    <xf numFmtId="0" fontId="10" fillId="5" borderId="12" xfId="2" applyNumberFormat="1" applyFont="1" applyFill="1" applyBorder="1" applyAlignment="1" applyProtection="1">
      <alignment horizontal="center" vertical="center" wrapText="1"/>
    </xf>
    <xf numFmtId="0" fontId="6" fillId="5" borderId="15" xfId="2" applyNumberFormat="1" applyFont="1" applyFill="1" applyBorder="1" applyAlignment="1" applyProtection="1">
      <alignment horizontal="right" vertical="center" wrapText="1"/>
    </xf>
    <xf numFmtId="0" fontId="7" fillId="6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15" xfId="2" applyNumberFormat="1" applyFont="1" applyFill="1" applyBorder="1" applyAlignment="1" applyProtection="1">
      <alignment horizontal="center" vertical="center" wrapText="1"/>
    </xf>
    <xf numFmtId="0" fontId="8" fillId="5" borderId="17" xfId="2" applyNumberFormat="1" applyFont="1" applyFill="1" applyBorder="1" applyAlignment="1" applyProtection="1">
      <alignment horizontal="center" vertical="center" wrapText="1"/>
    </xf>
    <xf numFmtId="0" fontId="8" fillId="5" borderId="18" xfId="2" applyNumberFormat="1" applyFont="1" applyFill="1" applyBorder="1" applyAlignment="1" applyProtection="1">
      <alignment horizontal="center" vertical="center" wrapText="1"/>
    </xf>
    <xf numFmtId="0" fontId="6" fillId="7" borderId="19" xfId="2" applyNumberFormat="1" applyFont="1" applyFill="1" applyBorder="1" applyAlignment="1" applyProtection="1">
      <alignment horizontal="center" vertical="center" wrapText="1"/>
    </xf>
    <xf numFmtId="0" fontId="6" fillId="7" borderId="20" xfId="2" applyNumberFormat="1" applyFont="1" applyFill="1" applyBorder="1" applyAlignment="1" applyProtection="1">
      <alignment horizontal="center" vertical="center" wrapText="1"/>
    </xf>
    <xf numFmtId="0" fontId="6" fillId="7" borderId="21" xfId="2" applyNumberFormat="1" applyFont="1" applyFill="1" applyBorder="1" applyAlignment="1" applyProtection="1">
      <alignment horizontal="center" vertical="center" wrapText="1"/>
    </xf>
    <xf numFmtId="0" fontId="6" fillId="7" borderId="22" xfId="2" applyNumberFormat="1" applyFont="1" applyFill="1" applyBorder="1" applyAlignment="1" applyProtection="1">
      <alignment horizontal="center" vertical="center" wrapText="1"/>
    </xf>
    <xf numFmtId="0" fontId="6" fillId="7" borderId="23" xfId="2" applyNumberFormat="1" applyFont="1" applyFill="1" applyBorder="1" applyAlignment="1" applyProtection="1">
      <alignment horizontal="center" vertical="center" wrapText="1"/>
    </xf>
    <xf numFmtId="0" fontId="6" fillId="7" borderId="21" xfId="2" applyNumberFormat="1" applyFont="1" applyFill="1" applyBorder="1" applyAlignment="1" applyProtection="1">
      <alignment horizontal="center" vertical="center" wrapText="1"/>
    </xf>
    <xf numFmtId="0" fontId="6" fillId="7" borderId="24" xfId="2" applyNumberFormat="1" applyFont="1" applyFill="1" applyBorder="1" applyAlignment="1" applyProtection="1">
      <alignment horizontal="center" vertical="center" wrapText="1"/>
    </xf>
    <xf numFmtId="0" fontId="6" fillId="7" borderId="25" xfId="2" applyNumberFormat="1" applyFont="1" applyFill="1" applyBorder="1" applyAlignment="1" applyProtection="1">
      <alignment horizontal="center" vertical="center" wrapText="1"/>
    </xf>
    <xf numFmtId="0" fontId="6" fillId="7" borderId="26" xfId="2" applyNumberFormat="1" applyFont="1" applyFill="1" applyBorder="1" applyAlignment="1" applyProtection="1">
      <alignment horizontal="center" vertical="center" wrapText="1"/>
    </xf>
    <xf numFmtId="0" fontId="11" fillId="7" borderId="26" xfId="2" applyNumberFormat="1" applyFont="1" applyFill="1" applyBorder="1" applyAlignment="1" applyProtection="1">
      <alignment horizontal="center" vertical="center" wrapText="1"/>
    </xf>
    <xf numFmtId="0" fontId="6" fillId="8" borderId="23" xfId="2" applyNumberFormat="1" applyFont="1" applyFill="1" applyBorder="1" applyAlignment="1" applyProtection="1">
      <alignment horizontal="center" vertical="center" wrapText="1"/>
    </xf>
    <xf numFmtId="0" fontId="6" fillId="9" borderId="27" xfId="2" applyNumberFormat="1" applyFont="1" applyFill="1" applyBorder="1" applyAlignment="1" applyProtection="1">
      <alignment horizontal="center" vertical="center" wrapText="1"/>
    </xf>
    <xf numFmtId="0" fontId="6" fillId="9" borderId="28" xfId="2" applyNumberFormat="1" applyFont="1" applyFill="1" applyBorder="1" applyAlignment="1" applyProtection="1">
      <alignment horizontal="center" vertical="center" wrapText="1"/>
    </xf>
    <xf numFmtId="0" fontId="6" fillId="9" borderId="29" xfId="2" applyNumberFormat="1" applyFont="1" applyFill="1" applyBorder="1" applyAlignment="1" applyProtection="1">
      <alignment horizontal="center" vertical="center" wrapText="1"/>
    </xf>
    <xf numFmtId="0" fontId="6" fillId="10" borderId="30" xfId="2" applyNumberFormat="1" applyFont="1" applyFill="1" applyBorder="1" applyAlignment="1" applyProtection="1">
      <alignment horizontal="center" vertical="center" wrapText="1"/>
    </xf>
    <xf numFmtId="0" fontId="6" fillId="10" borderId="28" xfId="2" applyNumberFormat="1" applyFont="1" applyFill="1" applyBorder="1" applyAlignment="1" applyProtection="1">
      <alignment horizontal="center" vertical="center" wrapText="1"/>
    </xf>
    <xf numFmtId="0" fontId="6" fillId="10" borderId="31" xfId="2" applyNumberFormat="1" applyFont="1" applyFill="1" applyBorder="1" applyAlignment="1" applyProtection="1">
      <alignment horizontal="center" vertical="center" wrapText="1"/>
    </xf>
    <xf numFmtId="0" fontId="6" fillId="8" borderId="27" xfId="2" applyNumberFormat="1" applyFont="1" applyFill="1" applyBorder="1" applyAlignment="1" applyProtection="1">
      <alignment horizontal="center" vertical="center" wrapText="1"/>
    </xf>
    <xf numFmtId="0" fontId="6" fillId="8" borderId="28" xfId="2" applyNumberFormat="1" applyFont="1" applyFill="1" applyBorder="1" applyAlignment="1" applyProtection="1">
      <alignment horizontal="center" vertical="center" wrapText="1"/>
    </xf>
    <xf numFmtId="0" fontId="6" fillId="8" borderId="29" xfId="2" applyNumberFormat="1" applyFont="1" applyFill="1" applyBorder="1" applyAlignment="1" applyProtection="1">
      <alignment horizontal="center" vertical="center" wrapText="1"/>
    </xf>
    <xf numFmtId="0" fontId="12" fillId="11" borderId="32" xfId="2" applyNumberFormat="1" applyFont="1" applyFill="1" applyBorder="1" applyAlignment="1" applyProtection="1">
      <alignment horizontal="center" vertical="center" wrapText="1"/>
    </xf>
    <xf numFmtId="0" fontId="3" fillId="2" borderId="33" xfId="2" applyNumberFormat="1" applyFont="1" applyFill="1" applyBorder="1" applyAlignment="1" applyProtection="1">
      <alignment horizontal="left" vertical="center" wrapText="1"/>
    </xf>
    <xf numFmtId="0" fontId="5" fillId="2" borderId="34" xfId="2" applyNumberFormat="1" applyFont="1" applyFill="1" applyBorder="1" applyAlignment="1" applyProtection="1">
      <alignment vertical="center" wrapText="1"/>
    </xf>
    <xf numFmtId="0" fontId="3" fillId="2" borderId="34" xfId="2" applyNumberFormat="1" applyFont="1" applyFill="1" applyBorder="1" applyAlignment="1" applyProtection="1">
      <alignment vertical="center" wrapText="1"/>
    </xf>
    <xf numFmtId="0" fontId="3" fillId="2" borderId="35" xfId="2" applyNumberFormat="1" applyFont="1" applyFill="1" applyBorder="1" applyAlignment="1" applyProtection="1">
      <alignment horizontal="right" vertical="center" wrapText="1"/>
    </xf>
    <xf numFmtId="0" fontId="3" fillId="2" borderId="34" xfId="2" applyNumberFormat="1" applyFont="1" applyFill="1" applyBorder="1" applyAlignment="1" applyProtection="1">
      <alignment horizontal="left" vertical="center" wrapText="1"/>
    </xf>
    <xf numFmtId="2" fontId="3" fillId="2" borderId="34" xfId="2" applyNumberFormat="1" applyFont="1" applyFill="1" applyBorder="1" applyAlignment="1" applyProtection="1">
      <alignment horizontal="right" vertical="center" wrapText="1"/>
    </xf>
    <xf numFmtId="0" fontId="3" fillId="2" borderId="36" xfId="2" applyNumberFormat="1" applyFont="1" applyFill="1" applyBorder="1" applyAlignment="1" applyProtection="1">
      <alignment horizontal="center" vertical="center" wrapText="1"/>
    </xf>
    <xf numFmtId="44" fontId="3" fillId="2" borderId="37" xfId="1" applyFont="1" applyFill="1" applyBorder="1" applyAlignment="1" applyProtection="1">
      <alignment horizontal="center" vertical="center" wrapText="1"/>
    </xf>
    <xf numFmtId="0" fontId="13" fillId="6" borderId="34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38" xfId="1" applyFont="1" applyFill="1" applyBorder="1" applyAlignment="1" applyProtection="1">
      <alignment horizontal="center" vertical="center" wrapText="1"/>
    </xf>
    <xf numFmtId="44" fontId="7" fillId="2" borderId="39" xfId="1" applyFont="1" applyFill="1" applyBorder="1" applyAlignment="1" applyProtection="1">
      <alignment horizontal="center" vertical="center" wrapText="1"/>
    </xf>
    <xf numFmtId="0" fontId="3" fillId="2" borderId="40" xfId="2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2" borderId="41" xfId="2" applyNumberFormat="1" applyFont="1" applyFill="1" applyBorder="1" applyAlignment="1" applyProtection="1">
      <alignment horizontal="left" vertical="center" wrapText="1"/>
    </xf>
    <xf numFmtId="0" fontId="5" fillId="2" borderId="42" xfId="2" applyNumberFormat="1" applyFont="1" applyFill="1" applyBorder="1" applyAlignment="1" applyProtection="1">
      <alignment vertical="center" wrapText="1"/>
    </xf>
    <xf numFmtId="0" fontId="3" fillId="2" borderId="42" xfId="2" applyNumberFormat="1" applyFont="1" applyFill="1" applyBorder="1" applyAlignment="1" applyProtection="1">
      <alignment vertical="center" wrapText="1"/>
    </xf>
    <xf numFmtId="0" fontId="3" fillId="2" borderId="13" xfId="2" applyNumberFormat="1" applyFont="1" applyFill="1" applyBorder="1" applyAlignment="1" applyProtection="1">
      <alignment horizontal="right" vertical="center" wrapText="1"/>
    </xf>
    <xf numFmtId="0" fontId="3" fillId="2" borderId="42" xfId="2" applyNumberFormat="1" applyFont="1" applyFill="1" applyBorder="1" applyAlignment="1" applyProtection="1">
      <alignment horizontal="left" vertical="center" wrapText="1"/>
    </xf>
    <xf numFmtId="2" fontId="3" fillId="2" borderId="42" xfId="2" applyNumberFormat="1" applyFont="1" applyFill="1" applyBorder="1" applyAlignment="1" applyProtection="1">
      <alignment horizontal="right" vertical="center" wrapText="1"/>
    </xf>
    <xf numFmtId="0" fontId="3" fillId="2" borderId="43" xfId="2" applyNumberFormat="1" applyFont="1" applyFill="1" applyBorder="1" applyAlignment="1" applyProtection="1">
      <alignment horizontal="center" vertical="center" wrapText="1"/>
    </xf>
    <xf numFmtId="44" fontId="3" fillId="2" borderId="44" xfId="1" applyFont="1" applyFill="1" applyBorder="1" applyAlignment="1" applyProtection="1">
      <alignment horizontal="center" vertical="center" wrapText="1"/>
    </xf>
    <xf numFmtId="0" fontId="13" fillId="6" borderId="42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45" xfId="1" applyFont="1" applyFill="1" applyBorder="1" applyAlignment="1" applyProtection="1">
      <alignment horizontal="center" vertical="center" wrapText="1"/>
    </xf>
    <xf numFmtId="44" fontId="7" fillId="2" borderId="46" xfId="1" applyFont="1" applyFill="1" applyBorder="1" applyAlignment="1" applyProtection="1">
      <alignment horizontal="center" vertical="center" wrapText="1"/>
    </xf>
    <xf numFmtId="0" fontId="3" fillId="2" borderId="42" xfId="2" applyNumberFormat="1" applyFont="1" applyFill="1" applyBorder="1" applyAlignment="1" applyProtection="1">
      <alignment horizontal="center" vertical="center" wrapText="1"/>
    </xf>
    <xf numFmtId="0" fontId="12" fillId="12" borderId="19" xfId="2" applyNumberFormat="1" applyFont="1" applyFill="1" applyBorder="1" applyAlignment="1" applyProtection="1">
      <alignment horizontal="center" vertical="center" wrapText="1"/>
    </xf>
    <xf numFmtId="0" fontId="3" fillId="13" borderId="20" xfId="2" applyNumberFormat="1" applyFont="1" applyFill="1" applyBorder="1" applyAlignment="1" applyProtection="1">
      <alignment horizontal="left" vertical="center" wrapText="1"/>
    </xf>
    <xf numFmtId="0" fontId="5" fillId="13" borderId="21" xfId="2" applyNumberFormat="1" applyFont="1" applyFill="1" applyBorder="1" applyAlignment="1" applyProtection="1">
      <alignment vertical="center" wrapText="1"/>
    </xf>
    <xf numFmtId="0" fontId="3" fillId="13" borderId="21" xfId="2" applyNumberFormat="1" applyFont="1" applyFill="1" applyBorder="1" applyAlignment="1" applyProtection="1">
      <alignment vertical="center" wrapText="1"/>
    </xf>
    <xf numFmtId="0" fontId="3" fillId="13" borderId="23" xfId="2" applyNumberFormat="1" applyFont="1" applyFill="1" applyBorder="1" applyAlignment="1" applyProtection="1">
      <alignment horizontal="right" vertical="center" wrapText="1"/>
    </xf>
    <xf numFmtId="0" fontId="3" fillId="13" borderId="21" xfId="2" applyNumberFormat="1" applyFont="1" applyFill="1" applyBorder="1" applyAlignment="1" applyProtection="1">
      <alignment horizontal="left" vertical="center" wrapText="1"/>
    </xf>
    <xf numFmtId="2" fontId="3" fillId="13" borderId="21" xfId="2" applyNumberFormat="1" applyFont="1" applyFill="1" applyBorder="1" applyAlignment="1" applyProtection="1">
      <alignment horizontal="right" vertical="center" wrapText="1"/>
    </xf>
    <xf numFmtId="0" fontId="3" fillId="13" borderId="24" xfId="2" applyNumberFormat="1" applyFont="1" applyFill="1" applyBorder="1" applyAlignment="1" applyProtection="1">
      <alignment horizontal="center" vertical="center" wrapText="1"/>
    </xf>
    <xf numFmtId="44" fontId="3" fillId="13" borderId="47" xfId="1" applyFont="1" applyFill="1" applyBorder="1" applyAlignment="1" applyProtection="1">
      <alignment horizontal="center" vertical="center" wrapText="1"/>
    </xf>
    <xf numFmtId="0" fontId="13" fillId="6" borderId="21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48" xfId="1" applyFont="1" applyFill="1" applyBorder="1" applyAlignment="1" applyProtection="1">
      <alignment horizontal="center" vertical="center" wrapText="1"/>
    </xf>
    <xf numFmtId="44" fontId="7" fillId="2" borderId="26" xfId="1" applyFont="1" applyFill="1" applyBorder="1" applyAlignment="1" applyProtection="1">
      <alignment horizontal="center" vertical="center" wrapText="1"/>
    </xf>
    <xf numFmtId="0" fontId="3" fillId="2" borderId="21" xfId="2" applyNumberFormat="1" applyFont="1" applyFill="1" applyBorder="1" applyAlignment="1" applyProtection="1">
      <alignment horizontal="center" vertical="center" wrapText="1"/>
    </xf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3" fillId="2" borderId="34" xfId="2" applyNumberFormat="1" applyFont="1" applyFill="1" applyBorder="1" applyAlignment="1" applyProtection="1">
      <alignment horizontal="center" vertical="center" wrapText="1"/>
    </xf>
    <xf numFmtId="0" fontId="3" fillId="2" borderId="49" xfId="2" applyNumberFormat="1" applyFont="1" applyFill="1" applyBorder="1" applyAlignment="1" applyProtection="1">
      <alignment horizontal="left" vertical="center" wrapText="1"/>
    </xf>
    <xf numFmtId="0" fontId="5" fillId="2" borderId="40" xfId="2" applyNumberFormat="1" applyFont="1" applyFill="1" applyBorder="1" applyAlignment="1" applyProtection="1">
      <alignment vertical="center" wrapText="1"/>
    </xf>
    <xf numFmtId="0" fontId="3" fillId="2" borderId="40" xfId="2" applyNumberFormat="1" applyFont="1" applyFill="1" applyBorder="1" applyAlignment="1" applyProtection="1">
      <alignment vertical="center" wrapText="1"/>
    </xf>
    <xf numFmtId="0" fontId="3" fillId="2" borderId="40" xfId="2" applyNumberFormat="1" applyFont="1" applyFill="1" applyBorder="1" applyAlignment="1" applyProtection="1">
      <alignment horizontal="left" vertical="center" wrapText="1"/>
    </xf>
    <xf numFmtId="2" fontId="3" fillId="2" borderId="40" xfId="2" applyNumberFormat="1" applyFont="1" applyFill="1" applyBorder="1" applyAlignment="1" applyProtection="1">
      <alignment horizontal="right" vertical="center" wrapText="1"/>
    </xf>
    <xf numFmtId="0" fontId="3" fillId="2" borderId="50" xfId="2" applyNumberFormat="1" applyFont="1" applyFill="1" applyBorder="1" applyAlignment="1" applyProtection="1">
      <alignment horizontal="center" vertical="center" wrapText="1"/>
    </xf>
    <xf numFmtId="44" fontId="3" fillId="2" borderId="51" xfId="1" applyFont="1" applyFill="1" applyBorder="1" applyAlignment="1" applyProtection="1">
      <alignment horizontal="center" vertical="center" wrapText="1"/>
    </xf>
    <xf numFmtId="0" fontId="13" fillId="6" borderId="40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52" xfId="1" applyFont="1" applyFill="1" applyBorder="1" applyAlignment="1" applyProtection="1">
      <alignment horizontal="center" vertical="center" wrapText="1"/>
    </xf>
    <xf numFmtId="44" fontId="7" fillId="2" borderId="53" xfId="1" applyFont="1" applyFill="1" applyBorder="1" applyAlignment="1" applyProtection="1">
      <alignment horizontal="center" vertical="center" wrapText="1"/>
    </xf>
    <xf numFmtId="0" fontId="12" fillId="12" borderId="54" xfId="2" applyNumberFormat="1" applyFont="1" applyFill="1" applyBorder="1" applyAlignment="1" applyProtection="1">
      <alignment horizontal="center" vertical="center" wrapText="1"/>
    </xf>
    <xf numFmtId="0" fontId="3" fillId="13" borderId="55" xfId="2" applyNumberFormat="1" applyFont="1" applyFill="1" applyBorder="1" applyAlignment="1" applyProtection="1">
      <alignment horizontal="left" vertical="center" wrapText="1"/>
    </xf>
    <xf numFmtId="0" fontId="5" fillId="13" borderId="56" xfId="2" applyNumberFormat="1" applyFont="1" applyFill="1" applyBorder="1" applyAlignment="1" applyProtection="1">
      <alignment vertical="center" wrapText="1"/>
    </xf>
    <xf numFmtId="0" fontId="3" fillId="13" borderId="56" xfId="2" applyNumberFormat="1" applyFont="1" applyFill="1" applyBorder="1" applyAlignment="1" applyProtection="1">
      <alignment vertical="center" wrapText="1"/>
    </xf>
    <xf numFmtId="0" fontId="3" fillId="13" borderId="57" xfId="2" applyNumberFormat="1" applyFont="1" applyFill="1" applyBorder="1" applyAlignment="1" applyProtection="1">
      <alignment horizontal="right" vertical="center" wrapText="1"/>
    </xf>
    <xf numFmtId="0" fontId="3" fillId="13" borderId="56" xfId="2" applyNumberFormat="1" applyFont="1" applyFill="1" applyBorder="1" applyAlignment="1" applyProtection="1">
      <alignment horizontal="left" vertical="center" wrapText="1"/>
    </xf>
    <xf numFmtId="2" fontId="3" fillId="13" borderId="56" xfId="2" applyNumberFormat="1" applyFont="1" applyFill="1" applyBorder="1" applyAlignment="1" applyProtection="1">
      <alignment horizontal="right" vertical="center" wrapText="1"/>
    </xf>
    <xf numFmtId="0" fontId="3" fillId="13" borderId="58" xfId="2" applyNumberFormat="1" applyFont="1" applyFill="1" applyBorder="1" applyAlignment="1" applyProtection="1">
      <alignment horizontal="center" vertical="center" wrapText="1"/>
    </xf>
    <xf numFmtId="44" fontId="3" fillId="13" borderId="59" xfId="1" applyFont="1" applyFill="1" applyBorder="1" applyAlignment="1" applyProtection="1">
      <alignment horizontal="center" vertical="center" wrapText="1"/>
    </xf>
    <xf numFmtId="0" fontId="13" fillId="6" borderId="56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60" xfId="1" applyFont="1" applyFill="1" applyBorder="1" applyAlignment="1" applyProtection="1">
      <alignment horizontal="center" vertical="center" wrapText="1"/>
    </xf>
    <xf numFmtId="44" fontId="7" fillId="2" borderId="61" xfId="1" applyFont="1" applyFill="1" applyBorder="1" applyAlignment="1" applyProtection="1">
      <alignment horizontal="center" vertical="center" wrapText="1"/>
    </xf>
    <xf numFmtId="0" fontId="3" fillId="2" borderId="56" xfId="2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2" fillId="12" borderId="32" xfId="2" applyNumberFormat="1" applyFont="1" applyFill="1" applyBorder="1" applyAlignment="1" applyProtection="1">
      <alignment horizontal="center" vertical="center" wrapText="1"/>
    </xf>
    <xf numFmtId="0" fontId="3" fillId="13" borderId="49" xfId="2" applyNumberFormat="1" applyFont="1" applyFill="1" applyBorder="1" applyAlignment="1" applyProtection="1">
      <alignment horizontal="left" vertical="center" wrapText="1"/>
    </xf>
    <xf numFmtId="0" fontId="5" fillId="13" borderId="40" xfId="2" applyNumberFormat="1" applyFont="1" applyFill="1" applyBorder="1" applyAlignment="1" applyProtection="1">
      <alignment vertical="center" wrapText="1"/>
    </xf>
    <xf numFmtId="0" fontId="3" fillId="13" borderId="40" xfId="2" applyNumberFormat="1" applyFont="1" applyFill="1" applyBorder="1" applyAlignment="1" applyProtection="1">
      <alignment vertical="center" wrapText="1"/>
    </xf>
    <xf numFmtId="0" fontId="3" fillId="13" borderId="35" xfId="2" applyNumberFormat="1" applyFont="1" applyFill="1" applyBorder="1" applyAlignment="1" applyProtection="1">
      <alignment horizontal="right" vertical="center" wrapText="1"/>
    </xf>
    <xf numFmtId="0" fontId="3" fillId="13" borderId="40" xfId="2" applyNumberFormat="1" applyFont="1" applyFill="1" applyBorder="1" applyAlignment="1" applyProtection="1">
      <alignment horizontal="left" vertical="center" wrapText="1"/>
    </xf>
    <xf numFmtId="2" fontId="3" fillId="13" borderId="40" xfId="2" applyNumberFormat="1" applyFont="1" applyFill="1" applyBorder="1" applyAlignment="1" applyProtection="1">
      <alignment horizontal="right" vertical="center" wrapText="1"/>
    </xf>
    <xf numFmtId="0" fontId="3" fillId="13" borderId="50" xfId="2" applyNumberFormat="1" applyFont="1" applyFill="1" applyBorder="1" applyAlignment="1" applyProtection="1">
      <alignment horizontal="center" vertical="center" wrapText="1"/>
    </xf>
    <xf numFmtId="44" fontId="3" fillId="13" borderId="51" xfId="1" applyFont="1" applyFill="1" applyBorder="1" applyAlignment="1" applyProtection="1">
      <alignment horizontal="center" vertical="center" wrapText="1"/>
    </xf>
    <xf numFmtId="0" fontId="12" fillId="12" borderId="62" xfId="2" applyNumberFormat="1" applyFont="1" applyFill="1" applyBorder="1" applyAlignment="1" applyProtection="1">
      <alignment horizontal="center" vertical="center" wrapText="1"/>
    </xf>
    <xf numFmtId="0" fontId="3" fillId="13" borderId="63" xfId="2" applyNumberFormat="1" applyFont="1" applyFill="1" applyBorder="1" applyAlignment="1" applyProtection="1">
      <alignment horizontal="left" vertical="center" wrapText="1"/>
    </xf>
    <xf numFmtId="0" fontId="5" fillId="13" borderId="64" xfId="2" applyNumberFormat="1" applyFont="1" applyFill="1" applyBorder="1" applyAlignment="1" applyProtection="1">
      <alignment vertical="center" wrapText="1"/>
    </xf>
    <xf numFmtId="0" fontId="3" fillId="13" borderId="64" xfId="2" applyNumberFormat="1" applyFont="1" applyFill="1" applyBorder="1" applyAlignment="1" applyProtection="1">
      <alignment vertical="center" wrapText="1"/>
    </xf>
    <xf numFmtId="0" fontId="3" fillId="13" borderId="15" xfId="2" applyNumberFormat="1" applyFont="1" applyFill="1" applyBorder="1" applyAlignment="1" applyProtection="1">
      <alignment horizontal="right" vertical="center" wrapText="1"/>
    </xf>
    <xf numFmtId="0" fontId="3" fillId="13" borderId="64" xfId="2" applyNumberFormat="1" applyFont="1" applyFill="1" applyBorder="1" applyAlignment="1" applyProtection="1">
      <alignment horizontal="left" vertical="center" wrapText="1"/>
    </xf>
    <xf numFmtId="2" fontId="3" fillId="13" borderId="64" xfId="2" applyNumberFormat="1" applyFont="1" applyFill="1" applyBorder="1" applyAlignment="1" applyProtection="1">
      <alignment horizontal="right" vertical="center" wrapText="1"/>
    </xf>
    <xf numFmtId="0" fontId="3" fillId="13" borderId="65" xfId="2" applyNumberFormat="1" applyFont="1" applyFill="1" applyBorder="1" applyAlignment="1" applyProtection="1">
      <alignment horizontal="center" vertical="center" wrapText="1"/>
    </xf>
    <xf numFmtId="44" fontId="3" fillId="13" borderId="66" xfId="1" applyFont="1" applyFill="1" applyBorder="1" applyAlignment="1" applyProtection="1">
      <alignment horizontal="center" vertical="center" wrapText="1"/>
    </xf>
    <xf numFmtId="0" fontId="13" fillId="6" borderId="64" xfId="2" applyNumberFormat="1" applyFont="1" applyFill="1" applyBorder="1" applyAlignment="1" applyProtection="1">
      <alignment horizontal="center" vertical="center" wrapText="1"/>
      <protection locked="0"/>
    </xf>
    <xf numFmtId="44" fontId="14" fillId="5" borderId="67" xfId="1" applyFont="1" applyFill="1" applyBorder="1" applyAlignment="1" applyProtection="1">
      <alignment horizontal="center" vertical="center" wrapText="1"/>
    </xf>
    <xf numFmtId="44" fontId="7" fillId="2" borderId="68" xfId="1" applyFont="1" applyFill="1" applyBorder="1" applyAlignment="1" applyProtection="1">
      <alignment horizontal="center" vertical="center" wrapText="1"/>
    </xf>
    <xf numFmtId="0" fontId="3" fillId="2" borderId="64" xfId="2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2" fillId="11" borderId="62" xfId="2" applyNumberFormat="1" applyFont="1" applyFill="1" applyBorder="1" applyAlignment="1" applyProtection="1">
      <alignment horizontal="center" vertical="center" wrapText="1"/>
    </xf>
    <xf numFmtId="0" fontId="12" fillId="14" borderId="19" xfId="2" applyNumberFormat="1" applyFont="1" applyFill="1" applyBorder="1" applyAlignment="1" applyProtection="1">
      <alignment horizontal="center" vertical="center" wrapText="1"/>
    </xf>
    <xf numFmtId="0" fontId="3" fillId="13" borderId="23" xfId="2" applyNumberFormat="1" applyFont="1" applyFill="1" applyBorder="1" applyAlignment="1" applyProtection="1">
      <alignment vertical="center" wrapText="1"/>
    </xf>
    <xf numFmtId="44" fontId="14" fillId="5" borderId="23" xfId="1" applyFont="1" applyFill="1" applyBorder="1" applyAlignment="1" applyProtection="1">
      <alignment horizontal="left" vertical="center" wrapText="1"/>
    </xf>
    <xf numFmtId="44" fontId="14" fillId="5" borderId="22" xfId="1" applyFont="1" applyFill="1" applyBorder="1" applyAlignment="1" applyProtection="1">
      <alignment horizontal="left" vertical="center" wrapText="1"/>
    </xf>
    <xf numFmtId="0" fontId="5" fillId="15" borderId="4" xfId="2" applyNumberFormat="1" applyFont="1" applyFill="1" applyBorder="1" applyAlignment="1" applyProtection="1">
      <alignment horizontal="right" vertical="center" wrapText="1"/>
    </xf>
    <xf numFmtId="0" fontId="5" fillId="15" borderId="6" xfId="2" applyNumberFormat="1" applyFont="1" applyFill="1" applyBorder="1" applyAlignment="1" applyProtection="1">
      <alignment horizontal="right" vertical="center" wrapText="1"/>
    </xf>
    <xf numFmtId="0" fontId="5" fillId="15" borderId="14" xfId="2" applyNumberFormat="1" applyFont="1" applyFill="1" applyBorder="1" applyAlignment="1" applyProtection="1">
      <alignment horizontal="right" vertical="center" wrapText="1"/>
    </xf>
    <xf numFmtId="0" fontId="9" fillId="16" borderId="69" xfId="2" applyNumberFormat="1" applyFont="1" applyFill="1" applyBorder="1" applyAlignment="1" applyProtection="1">
      <alignment horizontal="center" vertical="center" wrapText="1"/>
    </xf>
    <xf numFmtId="0" fontId="5" fillId="15" borderId="13" xfId="2" applyNumberFormat="1" applyFont="1" applyFill="1" applyBorder="1" applyAlignment="1" applyProtection="1">
      <alignment horizontal="right" vertical="center" wrapText="1"/>
    </xf>
    <xf numFmtId="0" fontId="5" fillId="15" borderId="0" xfId="2" applyNumberFormat="1" applyFont="1" applyFill="1" applyBorder="1" applyAlignment="1" applyProtection="1">
      <alignment horizontal="right" vertical="center" wrapText="1"/>
    </xf>
    <xf numFmtId="0" fontId="5" fillId="15" borderId="70" xfId="2" applyNumberFormat="1" applyFont="1" applyFill="1" applyBorder="1" applyAlignment="1" applyProtection="1">
      <alignment horizontal="right" vertical="center" wrapText="1"/>
    </xf>
    <xf numFmtId="0" fontId="14" fillId="5" borderId="71" xfId="2" applyNumberFormat="1" applyFont="1" applyFill="1" applyBorder="1" applyAlignment="1" applyProtection="1">
      <alignment horizontal="center" vertical="center" wrapText="1"/>
    </xf>
    <xf numFmtId="44" fontId="14" fillId="5" borderId="72" xfId="2" applyNumberFormat="1" applyFont="1" applyFill="1" applyBorder="1" applyAlignment="1" applyProtection="1">
      <alignment horizontal="center" vertical="center" wrapText="1"/>
    </xf>
    <xf numFmtId="164" fontId="3" fillId="2" borderId="0" xfId="2" applyFont="1" applyFill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" vertical="center" wrapText="1"/>
    </xf>
    <xf numFmtId="0" fontId="3" fillId="6" borderId="72" xfId="2" applyNumberFormat="1" applyFont="1" applyFill="1" applyBorder="1" applyAlignment="1" applyProtection="1">
      <alignment vertical="center" wrapText="1"/>
      <protection locked="0"/>
    </xf>
    <xf numFmtId="0" fontId="5" fillId="15" borderId="15" xfId="2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44" fontId="14" fillId="5" borderId="73" xfId="1" applyFont="1" applyFill="1" applyBorder="1" applyAlignment="1" applyProtection="1">
      <alignment horizontal="center" vertical="center" wrapText="1"/>
    </xf>
    <xf numFmtId="0" fontId="3" fillId="6" borderId="7" xfId="2" applyNumberFormat="1" applyFont="1" applyFill="1" applyBorder="1" applyAlignment="1" applyProtection="1">
      <alignment vertical="center" wrapText="1"/>
      <protection locked="0"/>
    </xf>
    <xf numFmtId="0" fontId="3" fillId="6" borderId="14" xfId="2" applyNumberFormat="1" applyFont="1" applyFill="1" applyBorder="1" applyAlignment="1" applyProtection="1">
      <alignment vertical="center" wrapText="1"/>
      <protection locked="0"/>
    </xf>
    <xf numFmtId="0" fontId="5" fillId="15" borderId="17" xfId="2" applyNumberFormat="1" applyFont="1" applyFill="1" applyBorder="1" applyAlignment="1" applyProtection="1">
      <alignment horizontal="right" vertical="center" wrapText="1"/>
    </xf>
    <xf numFmtId="0" fontId="3" fillId="6" borderId="18" xfId="2" applyNumberFormat="1" applyFont="1" applyFill="1" applyBorder="1" applyAlignment="1" applyProtection="1">
      <alignment vertical="center" wrapText="1"/>
      <protection locked="0"/>
    </xf>
  </cellXfs>
  <cellStyles count="3">
    <cellStyle name="Excel Built-in Normal" xfId="2" xr:uid="{61C75F4C-6ED7-4186-AA30-EDB1EB6CE97F}"/>
    <cellStyle name="Monétaire" xfId="1" builtinId="4"/>
    <cellStyle name="Normal" xfId="0" builtinId="0"/>
  </cellStyles>
  <dxfs count="2">
    <dxf>
      <font>
        <b val="0"/>
        <i/>
        <color theme="0" tint="-0.24994659260841701"/>
      </font>
    </dxf>
    <dxf>
      <font>
        <b val="0"/>
        <i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lature"/>
      <sheetName val="Producteurs"/>
      <sheetName val="Produits"/>
      <sheetName val="Tableau pour BdC"/>
      <sheetName val="Bon de commande"/>
      <sheetName val="Biè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C62D-2B42-4C2C-B05B-FA00751E432A}">
  <dimension ref="A1:AC44"/>
  <sheetViews>
    <sheetView tabSelected="1" topLeftCell="A19" zoomScale="90" zoomScaleNormal="90" workbookViewId="0">
      <selection activeCell="K22" sqref="K22"/>
    </sheetView>
  </sheetViews>
  <sheetFormatPr baseColWidth="10" defaultRowHeight="14.5" outlineLevelCol="1" x14ac:dyDescent="0.35"/>
  <cols>
    <col min="1" max="1" width="2.1796875" customWidth="1"/>
    <col min="2" max="2" width="18.26953125" customWidth="1"/>
    <col min="3" max="3" width="26.36328125" customWidth="1"/>
    <col min="4" max="4" width="35.7265625" bestFit="1" customWidth="1"/>
    <col min="5" max="5" width="30.90625" customWidth="1"/>
    <col min="6" max="6" width="6.26953125" customWidth="1"/>
    <col min="7" max="7" width="9.6328125" customWidth="1"/>
    <col min="8" max="8" width="6.36328125" customWidth="1"/>
    <col min="9" max="9" width="3.08984375" bestFit="1" customWidth="1"/>
    <col min="10" max="10" width="9.54296875" bestFit="1" customWidth="1"/>
    <col min="11" max="11" width="13.36328125" customWidth="1"/>
    <col min="12" max="12" width="10.453125" bestFit="1" customWidth="1"/>
    <col min="13" max="13" width="9" bestFit="1" customWidth="1"/>
    <col min="14" max="14" width="8.6328125" hidden="1" customWidth="1" outlineLevel="1"/>
    <col min="15" max="27" width="10.90625" hidden="1" customWidth="1" outlineLevel="1"/>
    <col min="28" max="28" width="10.90625" collapsed="1"/>
    <col min="29" max="29" width="45.36328125" customWidth="1"/>
  </cols>
  <sheetData>
    <row r="1" spans="1:29" ht="15" thickBot="1" x14ac:dyDescent="0.4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AB1" s="3"/>
      <c r="AC1" s="3"/>
    </row>
    <row r="2" spans="1:29" ht="18.5" thickBot="1" x14ac:dyDescent="0.4">
      <c r="A2" s="1"/>
      <c r="B2" s="4" t="s">
        <v>0</v>
      </c>
      <c r="C2" s="5"/>
      <c r="D2" s="6"/>
      <c r="E2" s="7"/>
      <c r="F2" s="7"/>
      <c r="G2" s="7"/>
      <c r="H2" s="7"/>
      <c r="I2" s="7"/>
      <c r="J2" s="1"/>
      <c r="K2" s="1"/>
      <c r="L2" s="2"/>
      <c r="M2" s="1"/>
      <c r="N2" s="1"/>
      <c r="AB2" s="3"/>
      <c r="AC2" s="3"/>
    </row>
    <row r="3" spans="1:29" ht="15" thickBot="1" x14ac:dyDescent="0.4">
      <c r="A3" s="1"/>
      <c r="B3" s="2"/>
      <c r="C3" s="2"/>
      <c r="D3" s="1"/>
      <c r="E3" s="7"/>
      <c r="F3" s="7"/>
      <c r="G3" s="7"/>
      <c r="H3" s="7"/>
      <c r="I3" s="1"/>
      <c r="J3" s="1"/>
      <c r="K3" s="8"/>
      <c r="L3" s="2"/>
      <c r="M3" s="1"/>
      <c r="N3" s="1"/>
      <c r="AB3" s="3"/>
      <c r="AC3" s="3"/>
    </row>
    <row r="4" spans="1:29" ht="29.5" customHeight="1" x14ac:dyDescent="0.35">
      <c r="A4" s="1"/>
      <c r="B4" s="9" t="s">
        <v>1</v>
      </c>
      <c r="C4" s="10" t="s">
        <v>2</v>
      </c>
      <c r="D4" s="1"/>
      <c r="E4" s="11" t="s">
        <v>3</v>
      </c>
      <c r="F4" s="12"/>
      <c r="G4" s="12"/>
      <c r="H4" s="12"/>
      <c r="I4" s="12"/>
      <c r="J4" s="12"/>
      <c r="K4" s="12"/>
      <c r="L4" s="12"/>
      <c r="M4" s="13"/>
      <c r="N4" s="1"/>
      <c r="AB4" s="3"/>
      <c r="AC4" s="3"/>
    </row>
    <row r="5" spans="1:29" ht="29.5" customHeight="1" x14ac:dyDescent="0.35">
      <c r="A5" s="14"/>
      <c r="B5" s="15" t="s">
        <v>4</v>
      </c>
      <c r="C5" s="16"/>
      <c r="D5" s="1"/>
      <c r="E5" s="17">
        <v>44619</v>
      </c>
      <c r="F5" s="18"/>
      <c r="G5" s="18"/>
      <c r="H5" s="18"/>
      <c r="I5" s="18"/>
      <c r="J5" s="18"/>
      <c r="K5" s="18"/>
      <c r="L5" s="18"/>
      <c r="M5" s="19"/>
      <c r="N5" s="1"/>
      <c r="AB5" s="3"/>
      <c r="AC5" s="3"/>
    </row>
    <row r="6" spans="1:29" ht="29.5" customHeight="1" x14ac:dyDescent="0.35">
      <c r="A6" s="14"/>
      <c r="B6" s="15" t="s">
        <v>5</v>
      </c>
      <c r="C6" s="16"/>
      <c r="D6" s="1"/>
      <c r="E6" s="20" t="s">
        <v>6</v>
      </c>
      <c r="F6" s="21"/>
      <c r="G6" s="21"/>
      <c r="H6" s="21"/>
      <c r="I6" s="21"/>
      <c r="J6" s="21"/>
      <c r="K6" s="21"/>
      <c r="L6" s="21"/>
      <c r="M6" s="22"/>
      <c r="N6" s="1"/>
      <c r="AB6" s="3"/>
      <c r="AC6" s="3"/>
    </row>
    <row r="7" spans="1:29" ht="29.5" customHeight="1" x14ac:dyDescent="0.35">
      <c r="A7" s="14"/>
      <c r="B7" s="15" t="s">
        <v>7</v>
      </c>
      <c r="C7" s="16"/>
      <c r="D7" s="1"/>
      <c r="E7" s="23" t="s">
        <v>8</v>
      </c>
      <c r="F7" s="24"/>
      <c r="G7" s="24"/>
      <c r="H7" s="24"/>
      <c r="I7" s="24"/>
      <c r="J7" s="24"/>
      <c r="K7" s="24"/>
      <c r="L7" s="24"/>
      <c r="M7" s="25"/>
      <c r="N7" s="1"/>
      <c r="AB7" s="3"/>
      <c r="AC7" s="3"/>
    </row>
    <row r="8" spans="1:29" ht="29.5" customHeight="1" thickBot="1" x14ac:dyDescent="0.4">
      <c r="A8" s="1"/>
      <c r="B8" s="26" t="s">
        <v>9</v>
      </c>
      <c r="C8" s="27"/>
      <c r="D8" s="1"/>
      <c r="E8" s="28" t="s">
        <v>10</v>
      </c>
      <c r="F8" s="29"/>
      <c r="G8" s="29"/>
      <c r="H8" s="29"/>
      <c r="I8" s="29"/>
      <c r="J8" s="29"/>
      <c r="K8" s="29"/>
      <c r="L8" s="29"/>
      <c r="M8" s="30"/>
      <c r="N8" s="1"/>
      <c r="AB8" s="3"/>
      <c r="AC8" s="3"/>
    </row>
    <row r="9" spans="1:29" ht="23.5" thickBot="1" x14ac:dyDescent="0.4">
      <c r="A9" s="1"/>
      <c r="B9" s="31" t="s">
        <v>11</v>
      </c>
      <c r="C9" s="32" t="s">
        <v>12</v>
      </c>
      <c r="D9" s="33" t="s">
        <v>13</v>
      </c>
      <c r="E9" s="34" t="s">
        <v>14</v>
      </c>
      <c r="F9" s="35" t="s">
        <v>15</v>
      </c>
      <c r="G9" s="36"/>
      <c r="H9" s="36"/>
      <c r="I9" s="37"/>
      <c r="J9" s="38" t="s">
        <v>16</v>
      </c>
      <c r="K9" s="34" t="s">
        <v>17</v>
      </c>
      <c r="L9" s="39" t="s">
        <v>18</v>
      </c>
      <c r="M9" s="40" t="s">
        <v>19</v>
      </c>
      <c r="N9" s="41" t="s">
        <v>20</v>
      </c>
      <c r="O9" s="42" t="s">
        <v>1</v>
      </c>
      <c r="P9" s="43" t="s">
        <v>4</v>
      </c>
      <c r="Q9" s="43" t="s">
        <v>21</v>
      </c>
      <c r="R9" s="43" t="s">
        <v>7</v>
      </c>
      <c r="S9" s="44" t="s">
        <v>22</v>
      </c>
      <c r="T9" s="45" t="s">
        <v>23</v>
      </c>
      <c r="U9" s="46" t="s">
        <v>24</v>
      </c>
      <c r="V9" s="46" t="s">
        <v>25</v>
      </c>
      <c r="W9" s="46" t="s">
        <v>26</v>
      </c>
      <c r="X9" s="47" t="s">
        <v>27</v>
      </c>
      <c r="Y9" s="48" t="s">
        <v>28</v>
      </c>
      <c r="Z9" s="49" t="s">
        <v>29</v>
      </c>
      <c r="AA9" s="50" t="s">
        <v>30</v>
      </c>
      <c r="AB9" s="3"/>
      <c r="AC9" s="3"/>
    </row>
    <row r="10" spans="1:29" ht="15.5" customHeight="1" x14ac:dyDescent="0.35">
      <c r="A10" s="1"/>
      <c r="B10" s="51" t="s">
        <v>31</v>
      </c>
      <c r="C10" s="52" t="s">
        <v>32</v>
      </c>
      <c r="D10" s="53" t="s">
        <v>33</v>
      </c>
      <c r="E10" s="54" t="s">
        <v>34</v>
      </c>
      <c r="F10" s="55">
        <v>6</v>
      </c>
      <c r="G10" s="56" t="s">
        <v>35</v>
      </c>
      <c r="H10" s="57">
        <v>0.75</v>
      </c>
      <c r="I10" s="58" t="s">
        <v>36</v>
      </c>
      <c r="J10" s="59">
        <v>27.839999999999996</v>
      </c>
      <c r="K10" s="60"/>
      <c r="L10" s="61">
        <f t="shared" ref="L10:L26" si="0">K10*J10</f>
        <v>0</v>
      </c>
      <c r="M10" s="62">
        <f>K10*N10</f>
        <v>0</v>
      </c>
      <c r="N10" s="63">
        <v>8</v>
      </c>
      <c r="O10" s="64" t="str">
        <f>$C$4</f>
        <v>Merci de remplir les cases JAUNES</v>
      </c>
      <c r="P10">
        <f>$C$5</f>
        <v>0</v>
      </c>
      <c r="Q10">
        <f>$C$6</f>
        <v>0</v>
      </c>
      <c r="R10">
        <f>$C$7</f>
        <v>0</v>
      </c>
      <c r="S10" s="65">
        <f>$C$8</f>
        <v>0</v>
      </c>
      <c r="T10">
        <f>$L$28</f>
        <v>0</v>
      </c>
      <c r="U10">
        <f>$L$29</f>
        <v>0</v>
      </c>
      <c r="V10">
        <f>$L$30</f>
        <v>0</v>
      </c>
      <c r="W10">
        <f>$L$31</f>
        <v>0</v>
      </c>
      <c r="X10">
        <f>$L$32</f>
        <v>0</v>
      </c>
      <c r="Y10" s="64" t="str">
        <f>$L$34</f>
        <v>Oui ou Non</v>
      </c>
      <c r="Z10">
        <f>$L$35</f>
        <v>0</v>
      </c>
      <c r="AA10" s="65">
        <f>$L$37</f>
        <v>0</v>
      </c>
      <c r="AB10" s="3"/>
      <c r="AC10" s="3"/>
    </row>
    <row r="11" spans="1:29" ht="25.5" thickBot="1" x14ac:dyDescent="0.4">
      <c r="A11" s="1"/>
      <c r="B11" s="51"/>
      <c r="C11" s="66" t="s">
        <v>32</v>
      </c>
      <c r="D11" s="67" t="s">
        <v>37</v>
      </c>
      <c r="E11" s="68" t="s">
        <v>38</v>
      </c>
      <c r="F11" s="69">
        <v>6</v>
      </c>
      <c r="G11" s="70" t="s">
        <v>35</v>
      </c>
      <c r="H11" s="71">
        <v>0.75</v>
      </c>
      <c r="I11" s="72" t="s">
        <v>36</v>
      </c>
      <c r="J11" s="73">
        <v>39.36</v>
      </c>
      <c r="K11" s="74"/>
      <c r="L11" s="75">
        <f t="shared" si="0"/>
        <v>0</v>
      </c>
      <c r="M11" s="76">
        <f t="shared" ref="M11:M26" si="1">K11*N11</f>
        <v>0</v>
      </c>
      <c r="N11" s="77">
        <v>8</v>
      </c>
      <c r="O11" s="64" t="str">
        <f>$C$4</f>
        <v>Merci de remplir les cases JAUNES</v>
      </c>
      <c r="P11">
        <f>$C$5</f>
        <v>0</v>
      </c>
      <c r="Q11">
        <f>$C$6</f>
        <v>0</v>
      </c>
      <c r="R11">
        <f>$C$7</f>
        <v>0</v>
      </c>
      <c r="S11" s="65">
        <f>$C$8</f>
        <v>0</v>
      </c>
      <c r="T11">
        <f>$L$28</f>
        <v>0</v>
      </c>
      <c r="U11">
        <f>$L$29</f>
        <v>0</v>
      </c>
      <c r="V11">
        <f>$L$30</f>
        <v>0</v>
      </c>
      <c r="W11">
        <f>$L$31</f>
        <v>0</v>
      </c>
      <c r="X11">
        <f>$L$32</f>
        <v>0</v>
      </c>
      <c r="Y11" s="64" t="str">
        <f>$L$34</f>
        <v>Oui ou Non</v>
      </c>
      <c r="Z11">
        <f>$L$35</f>
        <v>0</v>
      </c>
      <c r="AA11" s="65">
        <f>$L$37</f>
        <v>0</v>
      </c>
      <c r="AB11" s="3"/>
      <c r="AC11" s="3"/>
    </row>
    <row r="12" spans="1:29" ht="21.5" customHeight="1" thickBot="1" x14ac:dyDescent="0.4">
      <c r="A12" s="1"/>
      <c r="B12" s="78" t="s">
        <v>39</v>
      </c>
      <c r="C12" s="79" t="s">
        <v>40</v>
      </c>
      <c r="D12" s="80" t="s">
        <v>41</v>
      </c>
      <c r="E12" s="81" t="s">
        <v>42</v>
      </c>
      <c r="F12" s="82">
        <v>6</v>
      </c>
      <c r="G12" s="83" t="s">
        <v>35</v>
      </c>
      <c r="H12" s="84">
        <v>1</v>
      </c>
      <c r="I12" s="85" t="s">
        <v>36</v>
      </c>
      <c r="J12" s="86">
        <v>14.88</v>
      </c>
      <c r="K12" s="87"/>
      <c r="L12" s="88">
        <f t="shared" si="0"/>
        <v>0</v>
      </c>
      <c r="M12" s="89">
        <f t="shared" si="1"/>
        <v>0</v>
      </c>
      <c r="N12" s="90">
        <v>8.5</v>
      </c>
      <c r="O12" s="91" t="str">
        <f>$C$4</f>
        <v>Merci de remplir les cases JAUNES</v>
      </c>
      <c r="P12" s="92">
        <f>$C$5</f>
        <v>0</v>
      </c>
      <c r="Q12" s="92">
        <f>$C$6</f>
        <v>0</v>
      </c>
      <c r="R12" s="92">
        <f>$C$7</f>
        <v>0</v>
      </c>
      <c r="S12" s="93">
        <f>$C$8</f>
        <v>0</v>
      </c>
      <c r="T12" s="92">
        <f>$L$28</f>
        <v>0</v>
      </c>
      <c r="U12" s="92">
        <f>$L$29</f>
        <v>0</v>
      </c>
      <c r="V12" s="92">
        <f>$L$30</f>
        <v>0</v>
      </c>
      <c r="W12" s="92">
        <f>$L$31</f>
        <v>0</v>
      </c>
      <c r="X12" s="92">
        <f>$L$32</f>
        <v>0</v>
      </c>
      <c r="Y12" s="91" t="str">
        <f>$L$34</f>
        <v>Oui ou Non</v>
      </c>
      <c r="Z12" s="92">
        <f>$L$35</f>
        <v>0</v>
      </c>
      <c r="AA12" s="93">
        <f>$L$37</f>
        <v>0</v>
      </c>
      <c r="AB12" s="3"/>
      <c r="AC12" s="3"/>
    </row>
    <row r="13" spans="1:29" ht="21" customHeight="1" x14ac:dyDescent="0.35">
      <c r="A13" s="1"/>
      <c r="B13" s="51" t="s">
        <v>43</v>
      </c>
      <c r="C13" s="52" t="s">
        <v>40</v>
      </c>
      <c r="D13" s="53" t="s">
        <v>44</v>
      </c>
      <c r="E13" s="54" t="s">
        <v>45</v>
      </c>
      <c r="F13" s="55">
        <v>6</v>
      </c>
      <c r="G13" s="56" t="s">
        <v>35</v>
      </c>
      <c r="H13" s="57">
        <v>0.7</v>
      </c>
      <c r="I13" s="58" t="s">
        <v>36</v>
      </c>
      <c r="J13" s="59">
        <v>150</v>
      </c>
      <c r="K13" s="60"/>
      <c r="L13" s="61">
        <f t="shared" si="0"/>
        <v>0</v>
      </c>
      <c r="M13" s="62">
        <f t="shared" si="1"/>
        <v>0</v>
      </c>
      <c r="N13" s="94">
        <v>7</v>
      </c>
      <c r="O13" s="64" t="str">
        <f>$C$4</f>
        <v>Merci de remplir les cases JAUNES</v>
      </c>
      <c r="P13">
        <f>$C$5</f>
        <v>0</v>
      </c>
      <c r="Q13">
        <f>$C$6</f>
        <v>0</v>
      </c>
      <c r="R13">
        <f>$C$7</f>
        <v>0</v>
      </c>
      <c r="S13" s="65">
        <f>$C$8</f>
        <v>0</v>
      </c>
      <c r="T13">
        <f>$L$28</f>
        <v>0</v>
      </c>
      <c r="U13">
        <f>$L$29</f>
        <v>0</v>
      </c>
      <c r="V13">
        <f>$L$30</f>
        <v>0</v>
      </c>
      <c r="W13">
        <f>$L$31</f>
        <v>0</v>
      </c>
      <c r="X13">
        <f>$L$32</f>
        <v>0</v>
      </c>
      <c r="Y13" s="64" t="str">
        <f>$L$34</f>
        <v>Oui ou Non</v>
      </c>
      <c r="Z13">
        <f>$L$35</f>
        <v>0</v>
      </c>
      <c r="AA13" s="65">
        <f>$L$37</f>
        <v>0</v>
      </c>
      <c r="AB13" s="3"/>
      <c r="AC13" s="3"/>
    </row>
    <row r="14" spans="1:29" ht="21" customHeight="1" x14ac:dyDescent="0.35">
      <c r="A14" s="1"/>
      <c r="B14" s="51"/>
      <c r="C14" s="95" t="s">
        <v>40</v>
      </c>
      <c r="D14" s="96" t="s">
        <v>46</v>
      </c>
      <c r="E14" s="97" t="s">
        <v>47</v>
      </c>
      <c r="F14" s="55">
        <v>6</v>
      </c>
      <c r="G14" s="98" t="s">
        <v>35</v>
      </c>
      <c r="H14" s="99">
        <v>0.75</v>
      </c>
      <c r="I14" s="100" t="s">
        <v>36</v>
      </c>
      <c r="J14" s="101">
        <v>17.28</v>
      </c>
      <c r="K14" s="102"/>
      <c r="L14" s="103">
        <f t="shared" si="0"/>
        <v>0</v>
      </c>
      <c r="M14" s="104">
        <f t="shared" si="1"/>
        <v>0</v>
      </c>
      <c r="N14" s="63">
        <v>8</v>
      </c>
      <c r="O14" s="64" t="str">
        <f>$C$4</f>
        <v>Merci de remplir les cases JAUNES</v>
      </c>
      <c r="P14">
        <f>$C$5</f>
        <v>0</v>
      </c>
      <c r="Q14">
        <f>$C$6</f>
        <v>0</v>
      </c>
      <c r="R14">
        <f>$C$7</f>
        <v>0</v>
      </c>
      <c r="S14" s="65">
        <f>$C$8</f>
        <v>0</v>
      </c>
      <c r="T14">
        <f>$L$28</f>
        <v>0</v>
      </c>
      <c r="U14">
        <f>$L$29</f>
        <v>0</v>
      </c>
      <c r="V14">
        <f>$L$30</f>
        <v>0</v>
      </c>
      <c r="W14">
        <f>$L$31</f>
        <v>0</v>
      </c>
      <c r="X14">
        <f>$L$32</f>
        <v>0</v>
      </c>
      <c r="Y14" s="64" t="str">
        <f>$L$34</f>
        <v>Oui ou Non</v>
      </c>
      <c r="Z14">
        <f>$L$35</f>
        <v>0</v>
      </c>
      <c r="AA14" s="65">
        <f>$L$37</f>
        <v>0</v>
      </c>
      <c r="AB14" s="3"/>
      <c r="AC14" s="3"/>
    </row>
    <row r="15" spans="1:29" ht="21" customHeight="1" thickBot="1" x14ac:dyDescent="0.4">
      <c r="A15" s="1"/>
      <c r="B15" s="51"/>
      <c r="C15" s="66" t="s">
        <v>40</v>
      </c>
      <c r="D15" s="67" t="s">
        <v>48</v>
      </c>
      <c r="E15" s="68" t="s">
        <v>42</v>
      </c>
      <c r="F15" s="69">
        <v>9</v>
      </c>
      <c r="G15" s="70" t="s">
        <v>35</v>
      </c>
      <c r="H15" s="71">
        <v>0.5</v>
      </c>
      <c r="I15" s="72" t="s">
        <v>36</v>
      </c>
      <c r="J15" s="73">
        <v>26.099999999999998</v>
      </c>
      <c r="K15" s="74"/>
      <c r="L15" s="75">
        <f t="shared" si="0"/>
        <v>0</v>
      </c>
      <c r="M15" s="76">
        <f t="shared" si="1"/>
        <v>0</v>
      </c>
      <c r="N15" s="77">
        <v>7</v>
      </c>
      <c r="O15" s="64" t="str">
        <f>$C$4</f>
        <v>Merci de remplir les cases JAUNES</v>
      </c>
      <c r="P15">
        <f>$C$5</f>
        <v>0</v>
      </c>
      <c r="Q15">
        <f>$C$6</f>
        <v>0</v>
      </c>
      <c r="R15">
        <f>$C$7</f>
        <v>0</v>
      </c>
      <c r="S15" s="65">
        <f>$C$8</f>
        <v>0</v>
      </c>
      <c r="T15">
        <f>$L$28</f>
        <v>0</v>
      </c>
      <c r="U15">
        <f>$L$29</f>
        <v>0</v>
      </c>
      <c r="V15">
        <f>$L$30</f>
        <v>0</v>
      </c>
      <c r="W15">
        <f>$L$31</f>
        <v>0</v>
      </c>
      <c r="X15">
        <f>$L$32</f>
        <v>0</v>
      </c>
      <c r="Y15" s="64" t="str">
        <f>$L$34</f>
        <v>Oui ou Non</v>
      </c>
      <c r="Z15">
        <f>$L$35</f>
        <v>0</v>
      </c>
      <c r="AA15" s="65">
        <f>$L$37</f>
        <v>0</v>
      </c>
      <c r="AB15" s="3"/>
      <c r="AC15" s="3"/>
    </row>
    <row r="16" spans="1:29" ht="16" thickBot="1" x14ac:dyDescent="0.4">
      <c r="A16" s="1"/>
      <c r="B16" s="78" t="s">
        <v>49</v>
      </c>
      <c r="C16" s="79" t="s">
        <v>50</v>
      </c>
      <c r="D16" s="80" t="s">
        <v>51</v>
      </c>
      <c r="E16" s="81" t="s">
        <v>52</v>
      </c>
      <c r="F16" s="82">
        <v>0.25</v>
      </c>
      <c r="G16" s="83" t="s">
        <v>53</v>
      </c>
      <c r="H16" s="84"/>
      <c r="I16" s="85"/>
      <c r="J16" s="86">
        <v>148</v>
      </c>
      <c r="K16" s="87"/>
      <c r="L16" s="88">
        <f t="shared" si="0"/>
        <v>0</v>
      </c>
      <c r="M16" s="89">
        <f t="shared" si="1"/>
        <v>0</v>
      </c>
      <c r="N16" s="90">
        <v>11.5</v>
      </c>
      <c r="O16" s="91" t="str">
        <f>$C$4</f>
        <v>Merci de remplir les cases JAUNES</v>
      </c>
      <c r="P16" s="92">
        <f>$C$5</f>
        <v>0</v>
      </c>
      <c r="Q16" s="92">
        <f>$C$6</f>
        <v>0</v>
      </c>
      <c r="R16" s="92">
        <f>$C$7</f>
        <v>0</v>
      </c>
      <c r="S16" s="93">
        <f>$C$8</f>
        <v>0</v>
      </c>
      <c r="T16" s="92">
        <f>$L$28</f>
        <v>0</v>
      </c>
      <c r="U16" s="92">
        <f>$L$29</f>
        <v>0</v>
      </c>
      <c r="V16" s="92">
        <f>$L$30</f>
        <v>0</v>
      </c>
      <c r="W16" s="92">
        <f>$L$31</f>
        <v>0</v>
      </c>
      <c r="X16" s="93">
        <f>$L$32</f>
        <v>0</v>
      </c>
      <c r="Y16" s="64" t="str">
        <f>$L$34</f>
        <v>Oui ou Non</v>
      </c>
      <c r="Z16">
        <f>$L$35</f>
        <v>0</v>
      </c>
      <c r="AA16" s="65">
        <f>$L$37</f>
        <v>0</v>
      </c>
      <c r="AB16" s="3"/>
      <c r="AC16" s="3"/>
    </row>
    <row r="17" spans="1:29" ht="26" x14ac:dyDescent="0.35">
      <c r="A17" s="1"/>
      <c r="B17" s="51" t="s">
        <v>54</v>
      </c>
      <c r="C17" s="52" t="s">
        <v>55</v>
      </c>
      <c r="D17" s="53" t="s">
        <v>56</v>
      </c>
      <c r="E17" s="54" t="s">
        <v>57</v>
      </c>
      <c r="F17" s="55">
        <v>6</v>
      </c>
      <c r="G17" s="56" t="s">
        <v>35</v>
      </c>
      <c r="H17" s="57">
        <v>0.75</v>
      </c>
      <c r="I17" s="58" t="s">
        <v>36</v>
      </c>
      <c r="J17" s="59">
        <v>38</v>
      </c>
      <c r="K17" s="60"/>
      <c r="L17" s="61">
        <f t="shared" si="0"/>
        <v>0</v>
      </c>
      <c r="M17" s="62">
        <f t="shared" si="1"/>
        <v>0</v>
      </c>
      <c r="N17" s="94">
        <v>8</v>
      </c>
      <c r="O17" s="64" t="str">
        <f>$C$4</f>
        <v>Merci de remplir les cases JAUNES</v>
      </c>
      <c r="P17">
        <f>$C$5</f>
        <v>0</v>
      </c>
      <c r="Q17">
        <f>$C$6</f>
        <v>0</v>
      </c>
      <c r="R17">
        <f>$C$7</f>
        <v>0</v>
      </c>
      <c r="S17" s="65">
        <f>$C$8</f>
        <v>0</v>
      </c>
      <c r="T17">
        <f>$L$28</f>
        <v>0</v>
      </c>
      <c r="U17">
        <f>$L$29</f>
        <v>0</v>
      </c>
      <c r="V17">
        <f>$L$30</f>
        <v>0</v>
      </c>
      <c r="W17">
        <f>$L$31</f>
        <v>0</v>
      </c>
      <c r="X17">
        <f>$L$32</f>
        <v>0</v>
      </c>
      <c r="Y17" s="64" t="str">
        <f>$L$34</f>
        <v>Oui ou Non</v>
      </c>
      <c r="Z17">
        <f>$L$35</f>
        <v>0</v>
      </c>
      <c r="AA17" s="65">
        <f>$L$37</f>
        <v>0</v>
      </c>
      <c r="AB17" s="3"/>
      <c r="AC17" s="3"/>
    </row>
    <row r="18" spans="1:29" ht="26.5" thickBot="1" x14ac:dyDescent="0.4">
      <c r="A18" s="1"/>
      <c r="B18" s="51"/>
      <c r="C18" s="66" t="s">
        <v>55</v>
      </c>
      <c r="D18" s="67" t="s">
        <v>58</v>
      </c>
      <c r="E18" s="68" t="s">
        <v>57</v>
      </c>
      <c r="F18" s="69">
        <v>6</v>
      </c>
      <c r="G18" s="70" t="s">
        <v>35</v>
      </c>
      <c r="H18" s="71">
        <v>0.75</v>
      </c>
      <c r="I18" s="72" t="s">
        <v>36</v>
      </c>
      <c r="J18" s="73">
        <v>35</v>
      </c>
      <c r="K18" s="74"/>
      <c r="L18" s="75">
        <f t="shared" si="0"/>
        <v>0</v>
      </c>
      <c r="M18" s="76">
        <f t="shared" si="1"/>
        <v>0</v>
      </c>
      <c r="N18" s="77">
        <v>8</v>
      </c>
      <c r="O18" s="64" t="str">
        <f>$C$4</f>
        <v>Merci de remplir les cases JAUNES</v>
      </c>
      <c r="P18">
        <f>$C$5</f>
        <v>0</v>
      </c>
      <c r="Q18">
        <f>$C$6</f>
        <v>0</v>
      </c>
      <c r="R18">
        <f>$C$7</f>
        <v>0</v>
      </c>
      <c r="S18" s="65">
        <f>$C$8</f>
        <v>0</v>
      </c>
      <c r="T18">
        <f>$L$28</f>
        <v>0</v>
      </c>
      <c r="U18">
        <f>$L$29</f>
        <v>0</v>
      </c>
      <c r="V18">
        <f>$L$30</f>
        <v>0</v>
      </c>
      <c r="W18">
        <f>$L$31</f>
        <v>0</v>
      </c>
      <c r="X18">
        <f>$L$32</f>
        <v>0</v>
      </c>
      <c r="Y18" s="64" t="str">
        <f>$L$34</f>
        <v>Oui ou Non</v>
      </c>
      <c r="Z18">
        <f>$L$35</f>
        <v>0</v>
      </c>
      <c r="AA18" s="65">
        <f>$L$37</f>
        <v>0</v>
      </c>
      <c r="AB18" s="3"/>
      <c r="AC18" s="3"/>
    </row>
    <row r="19" spans="1:29" ht="15.5" x14ac:dyDescent="0.35">
      <c r="A19" s="1"/>
      <c r="B19" s="105" t="s">
        <v>59</v>
      </c>
      <c r="C19" s="106" t="s">
        <v>60</v>
      </c>
      <c r="D19" s="107" t="s">
        <v>61</v>
      </c>
      <c r="E19" s="108" t="s">
        <v>62</v>
      </c>
      <c r="F19" s="109">
        <v>4</v>
      </c>
      <c r="G19" s="110" t="s">
        <v>63</v>
      </c>
      <c r="H19" s="111">
        <v>0.5</v>
      </c>
      <c r="I19" s="112" t="s">
        <v>64</v>
      </c>
      <c r="J19" s="113">
        <v>38.28</v>
      </c>
      <c r="K19" s="114"/>
      <c r="L19" s="115">
        <f t="shared" si="0"/>
        <v>0</v>
      </c>
      <c r="M19" s="116">
        <f t="shared" si="1"/>
        <v>0</v>
      </c>
      <c r="N19" s="117">
        <v>2</v>
      </c>
      <c r="O19" s="118" t="str">
        <f>$C$4</f>
        <v>Merci de remplir les cases JAUNES</v>
      </c>
      <c r="P19" s="119">
        <f>$C$5</f>
        <v>0</v>
      </c>
      <c r="Q19" s="119">
        <f>$C$6</f>
        <v>0</v>
      </c>
      <c r="R19" s="119">
        <f>$C$7</f>
        <v>0</v>
      </c>
      <c r="S19" s="120">
        <f>$C$8</f>
        <v>0</v>
      </c>
      <c r="T19" s="119">
        <f>$L$28</f>
        <v>0</v>
      </c>
      <c r="U19" s="119">
        <f>$L$29</f>
        <v>0</v>
      </c>
      <c r="V19" s="119">
        <f>$L$30</f>
        <v>0</v>
      </c>
      <c r="W19" s="119">
        <f>$L$31</f>
        <v>0</v>
      </c>
      <c r="X19" s="119">
        <f>$L$32</f>
        <v>0</v>
      </c>
      <c r="Y19" s="118" t="str">
        <f>$L$34</f>
        <v>Oui ou Non</v>
      </c>
      <c r="Z19" s="119">
        <f>$L$35</f>
        <v>0</v>
      </c>
      <c r="AA19" s="120">
        <f>$L$37</f>
        <v>0</v>
      </c>
      <c r="AB19" s="3"/>
      <c r="AC19" s="3"/>
    </row>
    <row r="20" spans="1:29" ht="15.5" x14ac:dyDescent="0.35">
      <c r="A20" s="1"/>
      <c r="B20" s="121"/>
      <c r="C20" s="122" t="s">
        <v>60</v>
      </c>
      <c r="D20" s="123" t="s">
        <v>65</v>
      </c>
      <c r="E20" s="124" t="s">
        <v>66</v>
      </c>
      <c r="F20" s="125">
        <v>1</v>
      </c>
      <c r="G20" s="126" t="s">
        <v>67</v>
      </c>
      <c r="H20" s="127">
        <v>5</v>
      </c>
      <c r="I20" s="128" t="s">
        <v>64</v>
      </c>
      <c r="J20" s="129">
        <v>33.72</v>
      </c>
      <c r="K20" s="102"/>
      <c r="L20" s="103">
        <f t="shared" si="0"/>
        <v>0</v>
      </c>
      <c r="M20" s="104">
        <f t="shared" si="1"/>
        <v>0</v>
      </c>
      <c r="N20" s="63">
        <v>5</v>
      </c>
      <c r="O20" s="64" t="str">
        <f>$C$4</f>
        <v>Merci de remplir les cases JAUNES</v>
      </c>
      <c r="P20">
        <f>$C$5</f>
        <v>0</v>
      </c>
      <c r="Q20">
        <f>$C$6</f>
        <v>0</v>
      </c>
      <c r="R20">
        <f>$C$7</f>
        <v>0</v>
      </c>
      <c r="S20" s="65">
        <f>$C$8</f>
        <v>0</v>
      </c>
      <c r="T20">
        <f>$L$28</f>
        <v>0</v>
      </c>
      <c r="U20">
        <f>$L$29</f>
        <v>0</v>
      </c>
      <c r="V20">
        <f>$L$30</f>
        <v>0</v>
      </c>
      <c r="W20">
        <f>$L$31</f>
        <v>0</v>
      </c>
      <c r="X20">
        <f>$L$32</f>
        <v>0</v>
      </c>
      <c r="Y20" s="64" t="str">
        <f>$L$34</f>
        <v>Oui ou Non</v>
      </c>
      <c r="Z20">
        <f>$L$35</f>
        <v>0</v>
      </c>
      <c r="AA20" s="65">
        <f>$L$37</f>
        <v>0</v>
      </c>
      <c r="AB20" s="3"/>
      <c r="AC20" s="3"/>
    </row>
    <row r="21" spans="1:29" ht="15.5" customHeight="1" thickBot="1" x14ac:dyDescent="0.4">
      <c r="A21" s="1"/>
      <c r="B21" s="130"/>
      <c r="C21" s="131" t="s">
        <v>60</v>
      </c>
      <c r="D21" s="132" t="s">
        <v>68</v>
      </c>
      <c r="E21" s="133" t="s">
        <v>69</v>
      </c>
      <c r="F21" s="134">
        <v>6</v>
      </c>
      <c r="G21" s="135" t="s">
        <v>63</v>
      </c>
      <c r="H21" s="136">
        <v>1</v>
      </c>
      <c r="I21" s="137" t="s">
        <v>64</v>
      </c>
      <c r="J21" s="138">
        <v>26.27</v>
      </c>
      <c r="K21" s="139"/>
      <c r="L21" s="140">
        <f t="shared" si="0"/>
        <v>0</v>
      </c>
      <c r="M21" s="141">
        <f t="shared" si="1"/>
        <v>0</v>
      </c>
      <c r="N21" s="142">
        <v>6</v>
      </c>
      <c r="O21" s="143" t="str">
        <f>$C$4</f>
        <v>Merci de remplir les cases JAUNES</v>
      </c>
      <c r="P21" s="144">
        <f>$C$5</f>
        <v>0</v>
      </c>
      <c r="Q21" s="144">
        <f>$C$6</f>
        <v>0</v>
      </c>
      <c r="R21" s="144">
        <f>$C$7</f>
        <v>0</v>
      </c>
      <c r="S21" s="145">
        <f>$C$8</f>
        <v>0</v>
      </c>
      <c r="T21" s="144">
        <f>$L$28</f>
        <v>0</v>
      </c>
      <c r="U21" s="144">
        <f>$L$29</f>
        <v>0</v>
      </c>
      <c r="V21" s="144">
        <f>$L$30</f>
        <v>0</v>
      </c>
      <c r="W21" s="144">
        <f>$L$31</f>
        <v>0</v>
      </c>
      <c r="X21" s="144">
        <f>$L$32</f>
        <v>0</v>
      </c>
      <c r="Y21" s="143" t="str">
        <f>$L$34</f>
        <v>Oui ou Non</v>
      </c>
      <c r="Z21" s="144">
        <f>$L$35</f>
        <v>0</v>
      </c>
      <c r="AA21" s="145">
        <f>$L$37</f>
        <v>0</v>
      </c>
      <c r="AB21" s="3"/>
      <c r="AC21" s="3"/>
    </row>
    <row r="22" spans="1:29" ht="21" customHeight="1" x14ac:dyDescent="0.35">
      <c r="A22" s="1"/>
      <c r="B22" s="51" t="s">
        <v>70</v>
      </c>
      <c r="C22" s="52" t="s">
        <v>71</v>
      </c>
      <c r="D22" s="53" t="s">
        <v>72</v>
      </c>
      <c r="E22" s="54" t="s">
        <v>73</v>
      </c>
      <c r="F22" s="55">
        <v>1</v>
      </c>
      <c r="G22" s="56" t="s">
        <v>67</v>
      </c>
      <c r="H22" s="57">
        <v>5</v>
      </c>
      <c r="I22" s="58" t="s">
        <v>64</v>
      </c>
      <c r="J22" s="59">
        <v>7.91</v>
      </c>
      <c r="K22" s="60"/>
      <c r="L22" s="61">
        <f t="shared" si="0"/>
        <v>0</v>
      </c>
      <c r="M22" s="62">
        <f t="shared" si="1"/>
        <v>0</v>
      </c>
      <c r="N22" s="94">
        <v>5</v>
      </c>
      <c r="O22" s="64" t="str">
        <f>$C$4</f>
        <v>Merci de remplir les cases JAUNES</v>
      </c>
      <c r="P22">
        <f>$C$5</f>
        <v>0</v>
      </c>
      <c r="Q22">
        <f>$C$6</f>
        <v>0</v>
      </c>
      <c r="R22">
        <f>$C$7</f>
        <v>0</v>
      </c>
      <c r="S22" s="65">
        <f>$C$8</f>
        <v>0</v>
      </c>
      <c r="T22">
        <f>$L$28</f>
        <v>0</v>
      </c>
      <c r="U22">
        <f>$L$29</f>
        <v>0</v>
      </c>
      <c r="V22">
        <f>$L$30</f>
        <v>0</v>
      </c>
      <c r="W22">
        <f>$L$31</f>
        <v>0</v>
      </c>
      <c r="X22">
        <f>$L$32</f>
        <v>0</v>
      </c>
      <c r="Y22" s="64" t="str">
        <f>$L$34</f>
        <v>Oui ou Non</v>
      </c>
      <c r="Z22">
        <f>$L$35</f>
        <v>0</v>
      </c>
      <c r="AA22" s="65">
        <f>$L$37</f>
        <v>0</v>
      </c>
      <c r="AB22" s="3"/>
      <c r="AC22" s="3"/>
    </row>
    <row r="23" spans="1:29" ht="21" customHeight="1" x14ac:dyDescent="0.35">
      <c r="A23" s="1"/>
      <c r="B23" s="51"/>
      <c r="C23" s="95" t="s">
        <v>71</v>
      </c>
      <c r="D23" s="96" t="s">
        <v>74</v>
      </c>
      <c r="E23" s="97" t="s">
        <v>75</v>
      </c>
      <c r="F23" s="55">
        <v>1</v>
      </c>
      <c r="G23" s="98" t="s">
        <v>67</v>
      </c>
      <c r="H23" s="99">
        <v>1</v>
      </c>
      <c r="I23" s="100" t="s">
        <v>64</v>
      </c>
      <c r="J23" s="101">
        <v>3.5</v>
      </c>
      <c r="K23" s="102"/>
      <c r="L23" s="103">
        <f t="shared" si="0"/>
        <v>0</v>
      </c>
      <c r="M23" s="104">
        <f t="shared" si="1"/>
        <v>0</v>
      </c>
      <c r="N23" s="63">
        <v>1</v>
      </c>
      <c r="O23" s="64" t="str">
        <f>$C$4</f>
        <v>Merci de remplir les cases JAUNES</v>
      </c>
      <c r="P23">
        <f>$C$5</f>
        <v>0</v>
      </c>
      <c r="Q23">
        <f>$C$6</f>
        <v>0</v>
      </c>
      <c r="R23">
        <f>$C$7</f>
        <v>0</v>
      </c>
      <c r="S23" s="65">
        <f>$C$8</f>
        <v>0</v>
      </c>
      <c r="T23">
        <f>$L$28</f>
        <v>0</v>
      </c>
      <c r="U23">
        <f>$L$29</f>
        <v>0</v>
      </c>
      <c r="V23">
        <f>$L$30</f>
        <v>0</v>
      </c>
      <c r="W23">
        <f>$L$31</f>
        <v>0</v>
      </c>
      <c r="X23">
        <f>$L$32</f>
        <v>0</v>
      </c>
      <c r="Y23" s="64" t="str">
        <f>$L$34</f>
        <v>Oui ou Non</v>
      </c>
      <c r="Z23">
        <f>$L$35</f>
        <v>0</v>
      </c>
      <c r="AA23" s="65">
        <f>$L$37</f>
        <v>0</v>
      </c>
      <c r="AB23" s="3"/>
      <c r="AC23" s="3"/>
    </row>
    <row r="24" spans="1:29" ht="21" customHeight="1" x14ac:dyDescent="0.35">
      <c r="A24" s="1"/>
      <c r="B24" s="51"/>
      <c r="C24" s="95" t="s">
        <v>71</v>
      </c>
      <c r="D24" s="96" t="s">
        <v>76</v>
      </c>
      <c r="E24" s="97" t="s">
        <v>75</v>
      </c>
      <c r="F24" s="55">
        <v>1</v>
      </c>
      <c r="G24" s="98" t="s">
        <v>77</v>
      </c>
      <c r="H24" s="99">
        <v>5</v>
      </c>
      <c r="I24" s="100" t="s">
        <v>36</v>
      </c>
      <c r="J24" s="101">
        <v>18.079999999999998</v>
      </c>
      <c r="K24" s="102"/>
      <c r="L24" s="103">
        <f t="shared" si="0"/>
        <v>0</v>
      </c>
      <c r="M24" s="104">
        <f t="shared" si="1"/>
        <v>0</v>
      </c>
      <c r="N24" s="63">
        <v>5</v>
      </c>
      <c r="O24" s="64" t="str">
        <f>$C$4</f>
        <v>Merci de remplir les cases JAUNES</v>
      </c>
      <c r="P24">
        <f>$C$5</f>
        <v>0</v>
      </c>
      <c r="Q24">
        <f>$C$6</f>
        <v>0</v>
      </c>
      <c r="R24">
        <f>$C$7</f>
        <v>0</v>
      </c>
      <c r="S24" s="65">
        <f>$C$8</f>
        <v>0</v>
      </c>
      <c r="T24">
        <f>$L$28</f>
        <v>0</v>
      </c>
      <c r="U24">
        <f>$L$29</f>
        <v>0</v>
      </c>
      <c r="V24">
        <f>$L$30</f>
        <v>0</v>
      </c>
      <c r="W24">
        <f>$L$31</f>
        <v>0</v>
      </c>
      <c r="X24">
        <f>$L$32</f>
        <v>0</v>
      </c>
      <c r="Y24" s="64" t="str">
        <f>$L$34</f>
        <v>Oui ou Non</v>
      </c>
      <c r="Z24">
        <f>$L$35</f>
        <v>0</v>
      </c>
      <c r="AA24" s="65">
        <f>$L$37</f>
        <v>0</v>
      </c>
      <c r="AB24" s="3"/>
      <c r="AC24" s="3"/>
    </row>
    <row r="25" spans="1:29" ht="21" customHeight="1" x14ac:dyDescent="0.35">
      <c r="A25" s="1"/>
      <c r="B25" s="51"/>
      <c r="C25" s="95" t="s">
        <v>71</v>
      </c>
      <c r="D25" s="96" t="s">
        <v>78</v>
      </c>
      <c r="E25" s="97" t="s">
        <v>75</v>
      </c>
      <c r="F25" s="55">
        <v>6</v>
      </c>
      <c r="G25" s="98" t="s">
        <v>79</v>
      </c>
      <c r="H25" s="99">
        <v>0.27</v>
      </c>
      <c r="I25" s="100" t="s">
        <v>64</v>
      </c>
      <c r="J25" s="101">
        <v>15.83</v>
      </c>
      <c r="K25" s="102"/>
      <c r="L25" s="103">
        <f t="shared" si="0"/>
        <v>0</v>
      </c>
      <c r="M25" s="104">
        <f t="shared" si="1"/>
        <v>0</v>
      </c>
      <c r="N25" s="63">
        <v>3.5</v>
      </c>
      <c r="O25" s="64" t="str">
        <f>$C$4</f>
        <v>Merci de remplir les cases JAUNES</v>
      </c>
      <c r="P25">
        <f>$C$5</f>
        <v>0</v>
      </c>
      <c r="Q25">
        <f>$C$6</f>
        <v>0</v>
      </c>
      <c r="R25">
        <f>$C$7</f>
        <v>0</v>
      </c>
      <c r="S25" s="65">
        <f>$C$8</f>
        <v>0</v>
      </c>
      <c r="T25">
        <f>$L$28</f>
        <v>0</v>
      </c>
      <c r="U25">
        <f>$L$29</f>
        <v>0</v>
      </c>
      <c r="V25">
        <f>$L$30</f>
        <v>0</v>
      </c>
      <c r="W25">
        <f>$L$31</f>
        <v>0</v>
      </c>
      <c r="X25">
        <f>$L$32</f>
        <v>0</v>
      </c>
      <c r="Y25" s="64" t="str">
        <f>$L$34</f>
        <v>Oui ou Non</v>
      </c>
      <c r="Z25">
        <f>$L$35</f>
        <v>0</v>
      </c>
      <c r="AA25" s="65">
        <f>$L$37</f>
        <v>0</v>
      </c>
      <c r="AB25" s="3"/>
      <c r="AC25" s="3"/>
    </row>
    <row r="26" spans="1:29" ht="21.5" customHeight="1" thickBot="1" x14ac:dyDescent="0.4">
      <c r="A26" s="1"/>
      <c r="B26" s="146"/>
      <c r="C26" s="95" t="s">
        <v>71</v>
      </c>
      <c r="D26" s="96" t="s">
        <v>80</v>
      </c>
      <c r="E26" s="97" t="s">
        <v>75</v>
      </c>
      <c r="F26" s="55">
        <v>1</v>
      </c>
      <c r="G26" s="98" t="s">
        <v>67</v>
      </c>
      <c r="H26" s="99">
        <v>1</v>
      </c>
      <c r="I26" s="100" t="s">
        <v>64</v>
      </c>
      <c r="J26" s="101">
        <v>3.17</v>
      </c>
      <c r="K26" s="102"/>
      <c r="L26" s="75">
        <f t="shared" si="0"/>
        <v>0</v>
      </c>
      <c r="M26" s="76">
        <f t="shared" si="1"/>
        <v>0</v>
      </c>
      <c r="N26" s="63">
        <v>1</v>
      </c>
      <c r="O26" s="64" t="str">
        <f>$C$4</f>
        <v>Merci de remplir les cases JAUNES</v>
      </c>
      <c r="P26">
        <f>$C$5</f>
        <v>0</v>
      </c>
      <c r="Q26">
        <f>$C$6</f>
        <v>0</v>
      </c>
      <c r="R26">
        <f>$C$7</f>
        <v>0</v>
      </c>
      <c r="S26" s="65">
        <f>$C$8</f>
        <v>0</v>
      </c>
      <c r="T26">
        <f>$L$28</f>
        <v>0</v>
      </c>
      <c r="U26">
        <f>$L$29</f>
        <v>0</v>
      </c>
      <c r="V26">
        <f>$L$30</f>
        <v>0</v>
      </c>
      <c r="W26">
        <f>$L$31</f>
        <v>0</v>
      </c>
      <c r="X26">
        <f>$L$32</f>
        <v>0</v>
      </c>
      <c r="Y26" s="64" t="str">
        <f>$L$34</f>
        <v>Oui ou Non</v>
      </c>
      <c r="Z26">
        <f>$L$35</f>
        <v>0</v>
      </c>
      <c r="AA26" s="65">
        <f>$L$37</f>
        <v>0</v>
      </c>
      <c r="AB26" s="3"/>
      <c r="AC26" s="3"/>
    </row>
    <row r="27" spans="1:29" ht="15" thickBot="1" x14ac:dyDescent="0.4">
      <c r="A27" s="1"/>
      <c r="B27" s="147" t="s">
        <v>19</v>
      </c>
      <c r="C27" s="79" t="s">
        <v>81</v>
      </c>
      <c r="D27" s="80" t="s">
        <v>82</v>
      </c>
      <c r="E27" s="81" t="s">
        <v>83</v>
      </c>
      <c r="F27" s="81"/>
      <c r="G27" s="81"/>
      <c r="H27" s="81"/>
      <c r="I27" s="81"/>
      <c r="J27" s="81"/>
      <c r="K27" s="148"/>
      <c r="L27" s="149">
        <f>SUM(M10:M26)</f>
        <v>0</v>
      </c>
      <c r="M27" s="150"/>
      <c r="N27" s="90"/>
      <c r="O27" s="143" t="str">
        <f>$C$4</f>
        <v>Merci de remplir les cases JAUNES</v>
      </c>
      <c r="P27" s="144">
        <f>$C$5</f>
        <v>0</v>
      </c>
      <c r="Q27" s="144">
        <f>$C$6</f>
        <v>0</v>
      </c>
      <c r="R27" s="144">
        <f>$C$7</f>
        <v>0</v>
      </c>
      <c r="S27" s="145">
        <f>$C$8</f>
        <v>0</v>
      </c>
      <c r="T27" s="144">
        <f>$L$28</f>
        <v>0</v>
      </c>
      <c r="U27" s="144">
        <f>$L$29</f>
        <v>0</v>
      </c>
      <c r="V27" s="144">
        <f>$L$30</f>
        <v>0</v>
      </c>
      <c r="W27" s="144">
        <f>$L$31</f>
        <v>0</v>
      </c>
      <c r="X27" s="144">
        <f>$L$32</f>
        <v>0</v>
      </c>
      <c r="Y27" s="143" t="str">
        <f>$L$34</f>
        <v>Oui ou Non</v>
      </c>
      <c r="Z27" s="144">
        <f>$L$35</f>
        <v>0</v>
      </c>
      <c r="AA27" s="145">
        <f>$L$37</f>
        <v>0</v>
      </c>
      <c r="AB27" s="3"/>
      <c r="AC27" s="3"/>
    </row>
    <row r="28" spans="1:29" ht="18.5" thickBot="1" x14ac:dyDescent="0.4">
      <c r="A28" s="1"/>
      <c r="B28" s="1"/>
      <c r="C28" s="1"/>
      <c r="D28" s="1"/>
      <c r="E28" s="1"/>
      <c r="F28" s="1"/>
      <c r="G28" s="151" t="s">
        <v>84</v>
      </c>
      <c r="H28" s="152"/>
      <c r="I28" s="152"/>
      <c r="J28" s="152"/>
      <c r="K28" s="153"/>
      <c r="L28" s="154">
        <f>SUM(L10:L27)</f>
        <v>0</v>
      </c>
      <c r="M28" s="1"/>
      <c r="N28" s="1"/>
      <c r="AB28" s="3"/>
      <c r="AC28" s="3"/>
    </row>
    <row r="29" spans="1:29" x14ac:dyDescent="0.35">
      <c r="A29" s="1"/>
      <c r="B29" s="2"/>
      <c r="C29" s="2"/>
      <c r="D29" s="1"/>
      <c r="E29" s="1"/>
      <c r="F29" s="1"/>
      <c r="G29" s="155" t="s">
        <v>85</v>
      </c>
      <c r="H29" s="156"/>
      <c r="I29" s="156"/>
      <c r="J29" s="156"/>
      <c r="K29" s="157"/>
      <c r="L29" s="158">
        <f>SUM(K10:K26)</f>
        <v>0</v>
      </c>
      <c r="M29" s="1"/>
      <c r="N29" s="1"/>
      <c r="AB29" s="3"/>
      <c r="AC29" s="3"/>
    </row>
    <row r="30" spans="1:29" x14ac:dyDescent="0.35">
      <c r="A30" s="1"/>
      <c r="B30" s="2"/>
      <c r="C30" s="2"/>
      <c r="D30" s="1"/>
      <c r="E30" s="1"/>
      <c r="F30" s="1"/>
      <c r="G30" s="155" t="s">
        <v>86</v>
      </c>
      <c r="H30" s="156"/>
      <c r="I30" s="156"/>
      <c r="J30" s="156"/>
      <c r="K30" s="156"/>
      <c r="L30" s="159">
        <f>L16</f>
        <v>0</v>
      </c>
      <c r="M30" s="160" t="s">
        <v>87</v>
      </c>
      <c r="N30" s="1"/>
      <c r="AB30" s="3"/>
      <c r="AC30" s="3"/>
    </row>
    <row r="31" spans="1:29" x14ac:dyDescent="0.35">
      <c r="A31" s="1"/>
      <c r="B31" s="2"/>
      <c r="C31" s="161"/>
      <c r="D31" s="14"/>
      <c r="E31" s="1"/>
      <c r="F31" s="1"/>
      <c r="G31" s="155" t="s">
        <v>88</v>
      </c>
      <c r="H31" s="156"/>
      <c r="I31" s="156"/>
      <c r="J31" s="156"/>
      <c r="K31" s="156"/>
      <c r="L31" s="162"/>
      <c r="M31" s="1"/>
      <c r="N31" s="1"/>
      <c r="AB31" s="3"/>
      <c r="AC31" s="3"/>
    </row>
    <row r="32" spans="1:29" ht="15" thickBot="1" x14ac:dyDescent="0.4">
      <c r="A32" s="1"/>
      <c r="B32" s="2"/>
      <c r="C32" s="2"/>
      <c r="D32" s="1"/>
      <c r="E32" s="1"/>
      <c r="F32" s="1"/>
      <c r="G32" s="163" t="s">
        <v>27</v>
      </c>
      <c r="H32" s="164"/>
      <c r="I32" s="164"/>
      <c r="J32" s="164"/>
      <c r="K32" s="164"/>
      <c r="L32" s="165">
        <f>L28-L31</f>
        <v>0</v>
      </c>
      <c r="M32" s="1"/>
      <c r="N32" s="1"/>
      <c r="AB32" s="3"/>
      <c r="AC32" s="3"/>
    </row>
    <row r="33" spans="1:29" ht="15" thickBot="1" x14ac:dyDescent="0.4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AB33" s="3"/>
      <c r="AC33" s="3"/>
    </row>
    <row r="34" spans="1:29" x14ac:dyDescent="0.35">
      <c r="A34" s="1"/>
      <c r="B34" s="2"/>
      <c r="C34" s="2"/>
      <c r="D34" s="1"/>
      <c r="E34" s="1"/>
      <c r="F34" s="1"/>
      <c r="G34" s="151" t="s">
        <v>89</v>
      </c>
      <c r="H34" s="152"/>
      <c r="I34" s="152"/>
      <c r="J34" s="152"/>
      <c r="K34" s="152"/>
      <c r="L34" s="166" t="s">
        <v>90</v>
      </c>
      <c r="M34" s="1"/>
      <c r="N34" s="1"/>
      <c r="AB34" s="3"/>
      <c r="AC34" s="3"/>
    </row>
    <row r="35" spans="1:29" x14ac:dyDescent="0.35">
      <c r="A35" s="1"/>
      <c r="B35" s="2"/>
      <c r="C35" s="2"/>
      <c r="D35" s="1"/>
      <c r="E35" s="1"/>
      <c r="F35" s="1"/>
      <c r="G35" s="155" t="s">
        <v>91</v>
      </c>
      <c r="H35" s="156"/>
      <c r="I35" s="156"/>
      <c r="J35" s="156"/>
      <c r="K35" s="156"/>
      <c r="L35" s="167"/>
      <c r="M35" s="1"/>
      <c r="N35" s="1"/>
      <c r="AB35" s="3"/>
      <c r="AC35" s="3"/>
    </row>
    <row r="36" spans="1:29" ht="15" customHeight="1" x14ac:dyDescent="0.35">
      <c r="A36" s="1"/>
      <c r="B36" s="2"/>
      <c r="C36" s="2"/>
      <c r="D36" s="1"/>
      <c r="E36" s="1"/>
      <c r="F36" s="1"/>
      <c r="G36" s="155" t="s">
        <v>92</v>
      </c>
      <c r="H36" s="156"/>
      <c r="I36" s="156"/>
      <c r="J36" s="156"/>
      <c r="K36" s="156"/>
      <c r="L36" s="167"/>
      <c r="M36" s="1"/>
      <c r="N36" s="1"/>
      <c r="AB36" s="3"/>
      <c r="AC36" s="3"/>
    </row>
    <row r="37" spans="1:29" ht="15" thickBot="1" x14ac:dyDescent="0.4">
      <c r="A37" s="1"/>
      <c r="B37" s="2"/>
      <c r="C37" s="2"/>
      <c r="D37" s="1"/>
      <c r="E37" s="1"/>
      <c r="F37" s="1"/>
      <c r="G37" s="163" t="s">
        <v>93</v>
      </c>
      <c r="H37" s="168"/>
      <c r="I37" s="168"/>
      <c r="J37" s="168"/>
      <c r="K37" s="168"/>
      <c r="L37" s="169"/>
      <c r="M37" s="1"/>
      <c r="N37" s="1"/>
      <c r="AB37" s="3"/>
      <c r="AC37" s="3"/>
    </row>
    <row r="38" spans="1:29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08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</sheetData>
  <sheetProtection sheet="1" objects="1" scenarios="1"/>
  <mergeCells count="22">
    <mergeCell ref="G34:K34"/>
    <mergeCell ref="G35:K35"/>
    <mergeCell ref="G36:K36"/>
    <mergeCell ref="G37:K37"/>
    <mergeCell ref="L27:M27"/>
    <mergeCell ref="G28:K28"/>
    <mergeCell ref="G29:K29"/>
    <mergeCell ref="G30:K30"/>
    <mergeCell ref="G31:K31"/>
    <mergeCell ref="G32:K32"/>
    <mergeCell ref="F9:I9"/>
    <mergeCell ref="B10:B11"/>
    <mergeCell ref="B13:B15"/>
    <mergeCell ref="B17:B18"/>
    <mergeCell ref="B19:B21"/>
    <mergeCell ref="B22:B26"/>
    <mergeCell ref="B2:D2"/>
    <mergeCell ref="E4:M4"/>
    <mergeCell ref="E5:M5"/>
    <mergeCell ref="E6:M6"/>
    <mergeCell ref="E7:M7"/>
    <mergeCell ref="E8:M8"/>
  </mergeCells>
  <conditionalFormatting sqref="C4">
    <cfRule type="cellIs" dxfId="1" priority="2" operator="equal">
      <formula>"Merci de remplir les cases JAUNES"</formula>
    </cfRule>
  </conditionalFormatting>
  <conditionalFormatting sqref="L34">
    <cfRule type="cellIs" dxfId="0" priority="1" operator="equal">
      <formula>"Oui ou Non"</formula>
    </cfRule>
  </conditionalFormatting>
  <dataValidations count="2">
    <dataValidation type="list" allowBlank="1" showInputMessage="1" showErrorMessage="1" sqref="C5" xr:uid="{5DBEECDE-C6E9-4EF0-A069-975900032035}">
      <formula1>PortsLivraison</formula1>
    </dataValidation>
    <dataValidation type="whole" operator="greaterThanOrEqual" allowBlank="1" showInputMessage="1" showErrorMessage="1" errorTitle="Nombre entier" error="Le &quot;Conditionnement&quot; ne peut être fractionné. Merci. " promptTitle="Nombre entier" sqref="K10" xr:uid="{084979B3-0C7A-446A-8BC1-C6CF6F91D34C}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Delepine</dc:creator>
  <cp:lastModifiedBy>Vincent Delepine</cp:lastModifiedBy>
  <dcterms:created xsi:type="dcterms:W3CDTF">2022-02-03T11:19:30Z</dcterms:created>
  <dcterms:modified xsi:type="dcterms:W3CDTF">2022-02-03T11:22:58Z</dcterms:modified>
</cp:coreProperties>
</file>